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67" i="1" l="1"/>
  <c r="L66" i="1"/>
  <c r="L65" i="1"/>
  <c r="L64" i="1"/>
  <c r="L63" i="1"/>
  <c r="L62" i="1"/>
  <c r="L61" i="1"/>
  <c r="L60" i="1"/>
  <c r="AH65" i="1" l="1"/>
  <c r="AF65" i="1"/>
  <c r="T65" i="1" l="1"/>
  <c r="I80" i="1"/>
  <c r="L8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6" i="1"/>
  <c r="L78" i="1" l="1"/>
  <c r="L79" i="1"/>
  <c r="L81" i="1"/>
  <c r="L82" i="1"/>
  <c r="L83" i="1"/>
  <c r="L84" i="1"/>
  <c r="L77" i="1"/>
  <c r="AA54" i="1"/>
  <c r="X54" i="1"/>
  <c r="U54" i="1"/>
  <c r="R54" i="1"/>
  <c r="L54" i="1"/>
  <c r="AA53" i="1"/>
  <c r="X53" i="1"/>
  <c r="U53" i="1"/>
  <c r="R53" i="1"/>
  <c r="L53" i="1"/>
  <c r="AA52" i="1"/>
  <c r="X52" i="1"/>
  <c r="U52" i="1"/>
  <c r="R52" i="1"/>
  <c r="L52" i="1"/>
  <c r="AA51" i="1"/>
  <c r="X51" i="1"/>
  <c r="U51" i="1"/>
  <c r="R51" i="1"/>
  <c r="L51" i="1"/>
  <c r="AA50" i="1"/>
  <c r="X50" i="1"/>
  <c r="U50" i="1"/>
  <c r="R50" i="1"/>
  <c r="L50" i="1"/>
  <c r="AA49" i="1"/>
  <c r="X49" i="1"/>
  <c r="U49" i="1"/>
  <c r="R49" i="1"/>
  <c r="L49" i="1"/>
  <c r="AA48" i="1"/>
  <c r="X48" i="1"/>
  <c r="U48" i="1"/>
  <c r="R48" i="1"/>
  <c r="L48" i="1"/>
  <c r="AA47" i="1"/>
  <c r="X47" i="1"/>
  <c r="U47" i="1"/>
  <c r="R47" i="1"/>
  <c r="L47" i="1"/>
  <c r="AA46" i="1"/>
  <c r="X46" i="1"/>
  <c r="U46" i="1"/>
  <c r="R46" i="1"/>
  <c r="L46" i="1"/>
  <c r="AA45" i="1"/>
  <c r="X45" i="1"/>
  <c r="U45" i="1"/>
  <c r="R45" i="1"/>
  <c r="L45" i="1"/>
  <c r="AA44" i="1"/>
  <c r="X44" i="1"/>
  <c r="U44" i="1"/>
  <c r="R44" i="1"/>
  <c r="L44" i="1"/>
  <c r="AA43" i="1"/>
  <c r="X43" i="1"/>
  <c r="U43" i="1"/>
  <c r="R43" i="1"/>
  <c r="L43" i="1"/>
  <c r="AA42" i="1"/>
  <c r="X42" i="1"/>
  <c r="U42" i="1"/>
  <c r="R42" i="1"/>
  <c r="L42" i="1"/>
  <c r="AA41" i="1"/>
  <c r="X41" i="1"/>
  <c r="U41" i="1"/>
  <c r="R41" i="1"/>
  <c r="L41" i="1"/>
  <c r="AA40" i="1"/>
  <c r="X40" i="1"/>
  <c r="U40" i="1"/>
  <c r="R40" i="1"/>
  <c r="L40" i="1"/>
  <c r="AA39" i="1"/>
  <c r="X39" i="1"/>
  <c r="U39" i="1"/>
  <c r="R39" i="1"/>
  <c r="L39" i="1"/>
  <c r="AA38" i="1"/>
  <c r="X38" i="1"/>
  <c r="U38" i="1"/>
  <c r="R38" i="1"/>
  <c r="L38" i="1"/>
  <c r="AA37" i="1"/>
  <c r="X37" i="1"/>
  <c r="U37" i="1"/>
  <c r="R37" i="1"/>
  <c r="L37" i="1"/>
  <c r="AA36" i="1"/>
  <c r="X36" i="1"/>
  <c r="U36" i="1"/>
  <c r="R36" i="1"/>
  <c r="L36" i="1"/>
  <c r="AA35" i="1"/>
  <c r="X35" i="1"/>
  <c r="U35" i="1"/>
  <c r="R35" i="1"/>
  <c r="L35" i="1"/>
  <c r="AA34" i="1"/>
  <c r="X34" i="1"/>
  <c r="U34" i="1"/>
  <c r="R34" i="1"/>
  <c r="L34" i="1"/>
  <c r="AA33" i="1"/>
  <c r="X33" i="1"/>
  <c r="U33" i="1"/>
  <c r="R33" i="1"/>
  <c r="L33" i="1"/>
  <c r="AA32" i="1"/>
  <c r="X32" i="1"/>
  <c r="U32" i="1"/>
  <c r="R32" i="1"/>
  <c r="L32" i="1"/>
  <c r="AA31" i="1"/>
  <c r="X31" i="1"/>
  <c r="U31" i="1"/>
  <c r="R31" i="1"/>
  <c r="L31" i="1"/>
  <c r="AA30" i="1"/>
  <c r="X30" i="1"/>
  <c r="U30" i="1"/>
  <c r="R30" i="1"/>
  <c r="L30" i="1"/>
  <c r="AA29" i="1"/>
  <c r="X29" i="1"/>
  <c r="U29" i="1"/>
  <c r="R29" i="1"/>
  <c r="L29" i="1"/>
  <c r="AA28" i="1"/>
  <c r="X28" i="1"/>
  <c r="U28" i="1"/>
  <c r="R28" i="1"/>
  <c r="L28" i="1"/>
  <c r="AA27" i="1"/>
  <c r="X27" i="1"/>
  <c r="U27" i="1"/>
  <c r="R27" i="1"/>
  <c r="L27" i="1"/>
  <c r="AA26" i="1"/>
  <c r="X26" i="1"/>
  <c r="U26" i="1"/>
  <c r="R26" i="1"/>
  <c r="L26" i="1"/>
  <c r="AA25" i="1"/>
  <c r="X25" i="1"/>
  <c r="U25" i="1"/>
  <c r="R25" i="1"/>
  <c r="L25" i="1"/>
  <c r="AA24" i="1"/>
  <c r="X24" i="1"/>
  <c r="U24" i="1"/>
  <c r="R24" i="1"/>
  <c r="L24" i="1"/>
  <c r="AA23" i="1"/>
  <c r="X23" i="1"/>
  <c r="U23" i="1"/>
  <c r="R23" i="1"/>
  <c r="L23" i="1"/>
  <c r="AA22" i="1"/>
  <c r="X22" i="1"/>
  <c r="U22" i="1"/>
  <c r="R22" i="1"/>
  <c r="L22" i="1"/>
  <c r="AA21" i="1"/>
  <c r="X21" i="1"/>
  <c r="U21" i="1"/>
  <c r="R21" i="1"/>
  <c r="L21" i="1"/>
  <c r="AA20" i="1"/>
  <c r="X20" i="1"/>
  <c r="U20" i="1"/>
  <c r="R20" i="1"/>
  <c r="L20" i="1"/>
  <c r="AA19" i="1"/>
  <c r="X19" i="1"/>
  <c r="U19" i="1"/>
  <c r="R19" i="1"/>
  <c r="L19" i="1"/>
  <c r="AB7" i="1" l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6" i="1"/>
  <c r="AC6" i="1" s="1"/>
</calcChain>
</file>

<file path=xl/sharedStrings.xml><?xml version="1.0" encoding="utf-8"?>
<sst xmlns="http://schemas.openxmlformats.org/spreadsheetml/2006/main" count="354" uniqueCount="165">
  <si>
    <t>DEPARTMENT OF MECHANICAL ENGINEERING</t>
  </si>
  <si>
    <t>SL NO</t>
  </si>
  <si>
    <t>USN</t>
  </si>
  <si>
    <t>NAME</t>
  </si>
  <si>
    <t>TOTAL</t>
  </si>
  <si>
    <t>%</t>
  </si>
  <si>
    <t>FAIL</t>
  </si>
  <si>
    <t>STATUS</t>
  </si>
  <si>
    <t>IA</t>
  </si>
  <si>
    <t>EXT</t>
  </si>
  <si>
    <t>T</t>
  </si>
  <si>
    <t>1KG14ME055</t>
  </si>
  <si>
    <t>Sunil Kumar</t>
  </si>
  <si>
    <t>1KG15ME006</t>
  </si>
  <si>
    <t>Akshay.V</t>
  </si>
  <si>
    <t>1KG15ME015</t>
  </si>
  <si>
    <t>Dheeraj</t>
  </si>
  <si>
    <t>1KG15ME016</t>
  </si>
  <si>
    <t>Dillibabu</t>
  </si>
  <si>
    <t>1KG15ME023</t>
  </si>
  <si>
    <t>Manasa.K.R</t>
  </si>
  <si>
    <t>1KG15ME038</t>
  </si>
  <si>
    <t>Ranjith.M.R</t>
  </si>
  <si>
    <t>1KG15ME039</t>
  </si>
  <si>
    <t>Rohan S</t>
  </si>
  <si>
    <t>1KG15ME052</t>
  </si>
  <si>
    <t>Tejas Raj G</t>
  </si>
  <si>
    <t>1KG15ME057</t>
  </si>
  <si>
    <t>Varun.P</t>
  </si>
  <si>
    <t>1KG16ME402</t>
  </si>
  <si>
    <t>Chethan.K</t>
  </si>
  <si>
    <t>1KG16ME405</t>
  </si>
  <si>
    <t>Jagadish Naidu.K</t>
  </si>
  <si>
    <t>1KG16ME409</t>
  </si>
  <si>
    <t>Prashanth Kumar.M.V</t>
  </si>
  <si>
    <t>1KG16ME412</t>
  </si>
  <si>
    <t>Shivakumar.M.B</t>
  </si>
  <si>
    <t>1KG16ME002</t>
  </si>
  <si>
    <t>Abhishek.B</t>
  </si>
  <si>
    <t>1KG16ME003</t>
  </si>
  <si>
    <t>Aditya Rangaswamy</t>
  </si>
  <si>
    <t>1KG16ME005</t>
  </si>
  <si>
    <t xml:space="preserve">Akash D </t>
  </si>
  <si>
    <t>1KG16ME007</t>
  </si>
  <si>
    <t>Bhargav N</t>
  </si>
  <si>
    <t>1KG16ME008</t>
  </si>
  <si>
    <t>Byregowda M</t>
  </si>
  <si>
    <t>1KG16ME010</t>
  </si>
  <si>
    <t>Chandrashekar M M</t>
  </si>
  <si>
    <t>1KG16ME011</t>
  </si>
  <si>
    <t>Chandrashekar K S</t>
  </si>
  <si>
    <t>1KG16ME013</t>
  </si>
  <si>
    <t>Gowtham G</t>
  </si>
  <si>
    <t>1KG16ME014</t>
  </si>
  <si>
    <t>Gowtham S</t>
  </si>
  <si>
    <t>1KG16ME017</t>
  </si>
  <si>
    <t>Hemanth H</t>
  </si>
  <si>
    <t>1KG16ME022</t>
  </si>
  <si>
    <t>Sanath Kumar K S</t>
  </si>
  <si>
    <t>1KG16ME023</t>
  </si>
  <si>
    <t>Karthik K J</t>
  </si>
  <si>
    <t>1KG16ME024</t>
  </si>
  <si>
    <t>Kushal K Shetty</t>
  </si>
  <si>
    <t>1KG16ME025</t>
  </si>
  <si>
    <t xml:space="preserve">Madhuchandra S </t>
  </si>
  <si>
    <t>1KG16ME027</t>
  </si>
  <si>
    <t>Nithin T Gowda</t>
  </si>
  <si>
    <t>1KG16ME028</t>
  </si>
  <si>
    <t>Nithya M S</t>
  </si>
  <si>
    <t>1KG16ME032</t>
  </si>
  <si>
    <t>Pratheek babu J</t>
  </si>
  <si>
    <t>1KG16ME033</t>
  </si>
  <si>
    <t>Praveen Kumar B</t>
  </si>
  <si>
    <t>1KG16ME034</t>
  </si>
  <si>
    <t>R Dharshan</t>
  </si>
  <si>
    <t>1KG16ME035</t>
  </si>
  <si>
    <t>Ruhul kumar</t>
  </si>
  <si>
    <t>1KG16ME036</t>
  </si>
  <si>
    <t>RajuGadigeppa H</t>
  </si>
  <si>
    <t>1KG16ME037</t>
  </si>
  <si>
    <t>Rakesh K L</t>
  </si>
  <si>
    <t>1KG16ME038</t>
  </si>
  <si>
    <t>Ritik Singh</t>
  </si>
  <si>
    <t>1KG16ME040</t>
  </si>
  <si>
    <t>Roopesh G R</t>
  </si>
  <si>
    <t>1KG16ME041</t>
  </si>
  <si>
    <t>S Arvind</t>
  </si>
  <si>
    <t>1KG16ME042</t>
  </si>
  <si>
    <t>Sachethana S Manja</t>
  </si>
  <si>
    <t>1KG16ME044</t>
  </si>
  <si>
    <t>Sajith Rajamhan</t>
  </si>
  <si>
    <t>1KG16ME046</t>
  </si>
  <si>
    <t>Sudharshana K G</t>
  </si>
  <si>
    <t>1KG16ME048</t>
  </si>
  <si>
    <t>Suresh A</t>
  </si>
  <si>
    <t>1KG16ME051</t>
  </si>
  <si>
    <t>Thejus R</t>
  </si>
  <si>
    <t>1KG16ME052</t>
  </si>
  <si>
    <t>Umesh A</t>
  </si>
  <si>
    <t>1KG16ME053</t>
  </si>
  <si>
    <t>Vikram Sai</t>
  </si>
  <si>
    <t>1KG17ME400</t>
  </si>
  <si>
    <t>AJAYKUMARA B</t>
  </si>
  <si>
    <t>1KG17ME402</t>
  </si>
  <si>
    <t>NAVEEN V NINGAIAH</t>
  </si>
  <si>
    <t>1KG17ME403</t>
  </si>
  <si>
    <t>PUNEETH KUMAR</t>
  </si>
  <si>
    <t>1KG17ME404</t>
  </si>
  <si>
    <t>SANJAY N</t>
  </si>
  <si>
    <t>TOTAL FAILS</t>
  </si>
  <si>
    <t>SUBJECT CODE</t>
  </si>
  <si>
    <t>SUBJECT</t>
  </si>
  <si>
    <t>FACULTY</t>
  </si>
  <si>
    <t>APPEARED</t>
  </si>
  <si>
    <t>PASS</t>
  </si>
  <si>
    <t>PASS %</t>
  </si>
  <si>
    <t>STUDENTS APPEARED</t>
  </si>
  <si>
    <t>MARKS</t>
  </si>
  <si>
    <t>FCD</t>
  </si>
  <si>
    <t>FC</t>
  </si>
  <si>
    <t>SC</t>
  </si>
  <si>
    <t>15ME61</t>
  </si>
  <si>
    <t>FEM</t>
  </si>
  <si>
    <t>15ME62</t>
  </si>
  <si>
    <t>CIM</t>
  </si>
  <si>
    <t>15ME63</t>
  </si>
  <si>
    <t>HT</t>
  </si>
  <si>
    <t>15ME64</t>
  </si>
  <si>
    <t>DME-II</t>
  </si>
  <si>
    <t>15ME655</t>
  </si>
  <si>
    <t>AU</t>
  </si>
  <si>
    <t>15ME664</t>
  </si>
  <si>
    <t>TQM</t>
  </si>
  <si>
    <t>15MEL67</t>
  </si>
  <si>
    <t>HT LAB</t>
  </si>
  <si>
    <t>15MEL68</t>
  </si>
  <si>
    <t>CAMA LAB</t>
  </si>
  <si>
    <t xml:space="preserve">6th Sem Result Analysis June 2019 </t>
  </si>
  <si>
    <t>F</t>
  </si>
  <si>
    <t>P</t>
  </si>
  <si>
    <t>A</t>
  </si>
  <si>
    <t>2+2</t>
  </si>
  <si>
    <t>HMT</t>
  </si>
  <si>
    <t>DME-2</t>
  </si>
  <si>
    <t>HMT LAB</t>
  </si>
  <si>
    <t>SANTOSH KUMAR K J</t>
  </si>
  <si>
    <t>HARSHA.J</t>
  </si>
  <si>
    <t>DR KRN/PRABHU K S</t>
  </si>
  <si>
    <t>DR BALAJI/SHIVANAND</t>
  </si>
  <si>
    <t>PRASHANTH J</t>
  </si>
  <si>
    <t>GANESH ARJUN</t>
  </si>
  <si>
    <t>PRASHANTH J/PRABHU/NISHANTH</t>
  </si>
  <si>
    <t>SHIVANAND/VINOD</t>
  </si>
  <si>
    <t>Eligibility</t>
  </si>
  <si>
    <t>E</t>
  </si>
  <si>
    <t>NE</t>
  </si>
  <si>
    <t>p</t>
  </si>
  <si>
    <t>OVERALL PASS PERCENTAGE BEFORE REVALUATION</t>
  </si>
  <si>
    <t>OVERALL PASS PERCENTAGE AFTER REVALUATION</t>
  </si>
  <si>
    <t>CLASS DETAILS AFTER REVALUATION</t>
  </si>
  <si>
    <t>CLASS DETAILS BEFORE REVALUATION</t>
  </si>
  <si>
    <t>SUBJECTWISE RESULT ANALYSIS AFTER REVALUATION</t>
  </si>
  <si>
    <t>SUBJECTWISE RESULT ANALYSIS BEFORE REVALUATION</t>
  </si>
  <si>
    <t>CLASS TOPPERS BEFORE REVALUATION</t>
  </si>
  <si>
    <t>CLASS TOPPERS AFTER REVALUATION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</si>
</sst>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rgb="FF33333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" fontId="0" fillId="0" borderId="6" xfId="0" applyNumberFormat="1" applyBorder="1" applyAlignment="1">
      <alignment horizontal="center" wrapText="1"/>
    </xf>
    <xf numFmtId="0" fontId="0" fillId="0" borderId="6" xfId="0" applyFill="1" applyBorder="1" applyAlignment="1">
      <alignment horizontal="left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1" fontId="0" fillId="2" borderId="6" xfId="0" applyNumberForma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9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9" fontId="1" fillId="0" borderId="3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topLeftCell="B61" zoomScale="70" zoomScaleNormal="70" workbookViewId="0">
      <selection activeCell="U84" sqref="U84"/>
    </sheetView>
  </sheetViews>
  <sheetFormatPr defaultRowHeight="15" x14ac:dyDescent="0.25"/>
  <cols>
    <col min="2" max="2" width="13.42578125" bestFit="1" customWidth="1"/>
    <col min="3" max="3" width="21.42578125" bestFit="1" customWidth="1"/>
    <col min="4" max="32" width="8.85546875" customWidth="1"/>
  </cols>
  <sheetData>
    <row r="1" spans="1:32" ht="15.75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1"/>
      <c r="AC1" s="1"/>
      <c r="AD1" s="1"/>
      <c r="AE1" s="1"/>
    </row>
    <row r="2" spans="1:32" ht="16.5" thickBot="1" x14ac:dyDescent="0.3">
      <c r="A2" s="95" t="s">
        <v>137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1"/>
      <c r="AC2" s="1"/>
      <c r="AD2" s="1"/>
      <c r="AE2" s="1"/>
    </row>
    <row r="3" spans="1:32" ht="16.5" customHeight="1" thickBot="1" x14ac:dyDescent="0.3">
      <c r="A3" s="96" t="s">
        <v>1</v>
      </c>
      <c r="B3" s="96" t="s">
        <v>2</v>
      </c>
      <c r="C3" s="96" t="s">
        <v>3</v>
      </c>
      <c r="D3" s="91" t="s">
        <v>121</v>
      </c>
      <c r="E3" s="92"/>
      <c r="F3" s="93"/>
      <c r="G3" s="91" t="s">
        <v>123</v>
      </c>
      <c r="H3" s="92"/>
      <c r="I3" s="93"/>
      <c r="J3" s="91" t="s">
        <v>125</v>
      </c>
      <c r="K3" s="92"/>
      <c r="L3" s="93"/>
      <c r="M3" s="91" t="s">
        <v>127</v>
      </c>
      <c r="N3" s="92"/>
      <c r="O3" s="93"/>
      <c r="P3" s="91" t="s">
        <v>129</v>
      </c>
      <c r="Q3" s="92"/>
      <c r="R3" s="93"/>
      <c r="S3" s="91" t="s">
        <v>131</v>
      </c>
      <c r="T3" s="92"/>
      <c r="U3" s="93"/>
      <c r="V3" s="91" t="s">
        <v>133</v>
      </c>
      <c r="W3" s="92"/>
      <c r="X3" s="93"/>
      <c r="Y3" s="91" t="s">
        <v>135</v>
      </c>
      <c r="Z3" s="92"/>
      <c r="AA3" s="93"/>
      <c r="AB3" s="60" t="s">
        <v>4</v>
      </c>
      <c r="AC3" s="60" t="s">
        <v>5</v>
      </c>
      <c r="AD3" s="60" t="s">
        <v>6</v>
      </c>
      <c r="AE3" s="60" t="s">
        <v>7</v>
      </c>
      <c r="AF3" s="60" t="s">
        <v>153</v>
      </c>
    </row>
    <row r="4" spans="1:32" ht="16.5" thickBot="1" x14ac:dyDescent="0.3">
      <c r="A4" s="97"/>
      <c r="B4" s="97"/>
      <c r="C4" s="97"/>
      <c r="D4" s="91" t="s">
        <v>122</v>
      </c>
      <c r="E4" s="92"/>
      <c r="F4" s="93"/>
      <c r="G4" s="91" t="s">
        <v>124</v>
      </c>
      <c r="H4" s="92"/>
      <c r="I4" s="93"/>
      <c r="J4" s="91" t="s">
        <v>126</v>
      </c>
      <c r="K4" s="92"/>
      <c r="L4" s="93"/>
      <c r="M4" s="91" t="s">
        <v>128</v>
      </c>
      <c r="N4" s="92"/>
      <c r="O4" s="93"/>
      <c r="P4" s="91" t="s">
        <v>130</v>
      </c>
      <c r="Q4" s="92"/>
      <c r="R4" s="93"/>
      <c r="S4" s="91" t="s">
        <v>132</v>
      </c>
      <c r="T4" s="92"/>
      <c r="U4" s="93"/>
      <c r="V4" s="91" t="s">
        <v>134</v>
      </c>
      <c r="W4" s="92"/>
      <c r="X4" s="93"/>
      <c r="Y4" s="91" t="s">
        <v>136</v>
      </c>
      <c r="Z4" s="92"/>
      <c r="AA4" s="93"/>
      <c r="AB4" s="60"/>
      <c r="AC4" s="60"/>
      <c r="AD4" s="60"/>
      <c r="AE4" s="60"/>
      <c r="AF4" s="60"/>
    </row>
    <row r="5" spans="1:32" ht="15.75" x14ac:dyDescent="0.25">
      <c r="A5" s="98"/>
      <c r="B5" s="98"/>
      <c r="C5" s="98"/>
      <c r="D5" s="2" t="s">
        <v>8</v>
      </c>
      <c r="E5" s="2" t="s">
        <v>9</v>
      </c>
      <c r="F5" s="2" t="s">
        <v>10</v>
      </c>
      <c r="G5" s="2" t="s">
        <v>8</v>
      </c>
      <c r="H5" s="2" t="s">
        <v>9</v>
      </c>
      <c r="I5" s="2" t="s">
        <v>10</v>
      </c>
      <c r="J5" s="2" t="s">
        <v>8</v>
      </c>
      <c r="K5" s="2" t="s">
        <v>9</v>
      </c>
      <c r="L5" s="2" t="s">
        <v>10</v>
      </c>
      <c r="M5" s="2" t="s">
        <v>8</v>
      </c>
      <c r="N5" s="2" t="s">
        <v>9</v>
      </c>
      <c r="O5" s="2" t="s">
        <v>10</v>
      </c>
      <c r="P5" s="2" t="s">
        <v>8</v>
      </c>
      <c r="Q5" s="2" t="s">
        <v>9</v>
      </c>
      <c r="R5" s="2" t="s">
        <v>10</v>
      </c>
      <c r="S5" s="2" t="s">
        <v>8</v>
      </c>
      <c r="T5" s="2" t="s">
        <v>9</v>
      </c>
      <c r="U5" s="2" t="s">
        <v>10</v>
      </c>
      <c r="V5" s="2" t="s">
        <v>8</v>
      </c>
      <c r="W5" s="2" t="s">
        <v>9</v>
      </c>
      <c r="X5" s="2" t="s">
        <v>10</v>
      </c>
      <c r="Y5" s="2" t="s">
        <v>8</v>
      </c>
      <c r="Z5" s="2" t="s">
        <v>9</v>
      </c>
      <c r="AA5" s="2" t="s">
        <v>10</v>
      </c>
      <c r="AB5" s="60"/>
      <c r="AC5" s="60"/>
      <c r="AD5" s="60"/>
      <c r="AE5" s="60"/>
      <c r="AF5" s="60"/>
    </row>
    <row r="6" spans="1:32" ht="15.75" x14ac:dyDescent="0.25">
      <c r="A6" s="3">
        <v>1</v>
      </c>
      <c r="B6" s="4" t="s">
        <v>11</v>
      </c>
      <c r="C6" s="5" t="s">
        <v>12</v>
      </c>
      <c r="D6" s="3">
        <v>12</v>
      </c>
      <c r="E6" s="6">
        <v>61</v>
      </c>
      <c r="F6" s="7">
        <f>E6+D6</f>
        <v>73</v>
      </c>
      <c r="G6" s="3">
        <v>18</v>
      </c>
      <c r="H6" s="6">
        <v>50</v>
      </c>
      <c r="I6" s="7">
        <f>H6+G6</f>
        <v>68</v>
      </c>
      <c r="J6" s="8">
        <v>15</v>
      </c>
      <c r="K6" s="8">
        <v>41</v>
      </c>
      <c r="L6" s="9">
        <v>56</v>
      </c>
      <c r="M6" s="3">
        <v>14</v>
      </c>
      <c r="N6" s="6">
        <v>28</v>
      </c>
      <c r="O6" s="7">
        <f>N6+M6</f>
        <v>42</v>
      </c>
      <c r="P6" s="10">
        <v>19</v>
      </c>
      <c r="Q6" s="10">
        <v>57</v>
      </c>
      <c r="R6" s="8">
        <v>76</v>
      </c>
      <c r="S6" s="10">
        <v>15</v>
      </c>
      <c r="T6" s="10">
        <v>29</v>
      </c>
      <c r="U6" s="8">
        <v>44</v>
      </c>
      <c r="V6" s="10">
        <v>17</v>
      </c>
      <c r="W6" s="10">
        <v>60</v>
      </c>
      <c r="X6" s="10">
        <v>77</v>
      </c>
      <c r="Y6" s="3">
        <v>13</v>
      </c>
      <c r="Z6" s="3">
        <v>68</v>
      </c>
      <c r="AA6" s="7">
        <v>81</v>
      </c>
      <c r="AB6" s="7">
        <f>AA6+X6+U6+R6+O6+L6+I6+F6</f>
        <v>517</v>
      </c>
      <c r="AC6" s="7">
        <f>AB6/800*100</f>
        <v>64.625</v>
      </c>
      <c r="AD6" s="3">
        <v>1</v>
      </c>
      <c r="AE6" s="3" t="s">
        <v>139</v>
      </c>
      <c r="AF6" s="51" t="s">
        <v>154</v>
      </c>
    </row>
    <row r="7" spans="1:32" ht="15.75" x14ac:dyDescent="0.25">
      <c r="A7" s="12">
        <v>2</v>
      </c>
      <c r="B7" s="13" t="s">
        <v>13</v>
      </c>
      <c r="C7" s="14" t="s">
        <v>14</v>
      </c>
      <c r="D7" s="3">
        <v>13</v>
      </c>
      <c r="E7" s="3">
        <v>41</v>
      </c>
      <c r="F7" s="40">
        <f t="shared" ref="F7:F54" si="0">E7+D7</f>
        <v>54</v>
      </c>
      <c r="G7" s="3">
        <v>16</v>
      </c>
      <c r="H7" s="6">
        <v>44</v>
      </c>
      <c r="I7" s="40">
        <f t="shared" ref="I7:I54" si="1">H7+G7</f>
        <v>60</v>
      </c>
      <c r="J7" s="8">
        <v>12</v>
      </c>
      <c r="K7" s="8">
        <v>43</v>
      </c>
      <c r="L7" s="9">
        <v>55</v>
      </c>
      <c r="M7" s="3">
        <v>17</v>
      </c>
      <c r="N7" s="6">
        <v>49</v>
      </c>
      <c r="O7" s="40">
        <f t="shared" ref="O7:O54" si="2">N7+M7</f>
        <v>66</v>
      </c>
      <c r="P7" s="4">
        <v>14</v>
      </c>
      <c r="Q7" s="4">
        <v>28</v>
      </c>
      <c r="R7" s="15">
        <v>42</v>
      </c>
      <c r="S7" s="3">
        <v>15</v>
      </c>
      <c r="T7" s="3">
        <v>28</v>
      </c>
      <c r="U7" s="7">
        <v>43</v>
      </c>
      <c r="V7" s="4">
        <v>15</v>
      </c>
      <c r="W7" s="4">
        <v>58</v>
      </c>
      <c r="X7" s="4">
        <v>73</v>
      </c>
      <c r="Y7" s="3">
        <v>16</v>
      </c>
      <c r="Z7" s="3">
        <v>68</v>
      </c>
      <c r="AA7" s="7">
        <v>84</v>
      </c>
      <c r="AB7" s="7">
        <f t="shared" ref="AB7:AB54" si="3">AA7+X7+U7+R7+O7+L7+I7+F7</f>
        <v>477</v>
      </c>
      <c r="AC7" s="7">
        <f t="shared" ref="AC7:AC54" si="4">AB7/800*100</f>
        <v>59.624999999999993</v>
      </c>
      <c r="AD7" s="3">
        <v>0</v>
      </c>
      <c r="AE7" s="37" t="s">
        <v>139</v>
      </c>
      <c r="AF7" s="51" t="s">
        <v>154</v>
      </c>
    </row>
    <row r="8" spans="1:32" x14ac:dyDescent="0.25">
      <c r="A8" s="3">
        <v>3</v>
      </c>
      <c r="B8" s="6" t="s">
        <v>15</v>
      </c>
      <c r="C8" s="16" t="s">
        <v>16</v>
      </c>
      <c r="D8" s="3">
        <v>12</v>
      </c>
      <c r="E8" s="3">
        <v>30</v>
      </c>
      <c r="F8" s="40">
        <f t="shared" si="0"/>
        <v>42</v>
      </c>
      <c r="G8" s="3">
        <v>14</v>
      </c>
      <c r="H8" s="3">
        <v>37</v>
      </c>
      <c r="I8" s="40">
        <f t="shared" si="1"/>
        <v>51</v>
      </c>
      <c r="J8" s="3">
        <v>12</v>
      </c>
      <c r="K8" s="3">
        <v>6</v>
      </c>
      <c r="L8" s="17">
        <v>18</v>
      </c>
      <c r="M8" s="3">
        <v>17</v>
      </c>
      <c r="N8" s="3">
        <v>14</v>
      </c>
      <c r="O8" s="40">
        <f t="shared" si="2"/>
        <v>31</v>
      </c>
      <c r="P8" s="4">
        <v>14</v>
      </c>
      <c r="Q8" s="4">
        <v>25</v>
      </c>
      <c r="R8" s="15">
        <v>36</v>
      </c>
      <c r="S8" s="3">
        <v>17</v>
      </c>
      <c r="T8" s="3">
        <v>37</v>
      </c>
      <c r="U8" s="7">
        <v>54</v>
      </c>
      <c r="V8" s="4">
        <v>13</v>
      </c>
      <c r="W8" s="4">
        <v>10</v>
      </c>
      <c r="X8" s="4">
        <v>23</v>
      </c>
      <c r="Y8" s="3">
        <v>14</v>
      </c>
      <c r="Z8" s="3">
        <v>50</v>
      </c>
      <c r="AA8" s="7">
        <v>64</v>
      </c>
      <c r="AB8" s="7">
        <f t="shared" si="3"/>
        <v>319</v>
      </c>
      <c r="AC8" s="7">
        <f t="shared" si="4"/>
        <v>39.875</v>
      </c>
      <c r="AD8" s="3">
        <v>3</v>
      </c>
      <c r="AE8" s="3" t="s">
        <v>138</v>
      </c>
      <c r="AF8" s="51" t="s">
        <v>155</v>
      </c>
    </row>
    <row r="9" spans="1:32" x14ac:dyDescent="0.25">
      <c r="A9" s="12">
        <v>4</v>
      </c>
      <c r="B9" s="6" t="s">
        <v>17</v>
      </c>
      <c r="C9" s="16" t="s">
        <v>18</v>
      </c>
      <c r="D9" s="3">
        <v>12</v>
      </c>
      <c r="E9" s="3">
        <v>30</v>
      </c>
      <c r="F9" s="40">
        <f t="shared" si="0"/>
        <v>42</v>
      </c>
      <c r="G9" s="3">
        <v>15</v>
      </c>
      <c r="H9" s="3">
        <v>51</v>
      </c>
      <c r="I9" s="40">
        <f t="shared" si="1"/>
        <v>66</v>
      </c>
      <c r="J9" s="3">
        <v>12</v>
      </c>
      <c r="K9" s="3">
        <v>28</v>
      </c>
      <c r="L9" s="17">
        <v>40</v>
      </c>
      <c r="M9" s="3">
        <v>12</v>
      </c>
      <c r="N9" s="3">
        <v>20</v>
      </c>
      <c r="O9" s="40">
        <f t="shared" si="2"/>
        <v>32</v>
      </c>
      <c r="P9" s="4">
        <v>14</v>
      </c>
      <c r="Q9" s="4">
        <v>37</v>
      </c>
      <c r="R9" s="15">
        <v>51</v>
      </c>
      <c r="S9" s="3">
        <v>17</v>
      </c>
      <c r="T9" s="3">
        <v>52</v>
      </c>
      <c r="U9" s="7">
        <v>69</v>
      </c>
      <c r="V9" s="4">
        <v>14</v>
      </c>
      <c r="W9" s="4">
        <v>41</v>
      </c>
      <c r="X9" s="4">
        <v>55</v>
      </c>
      <c r="Y9" s="3">
        <v>13</v>
      </c>
      <c r="Z9" s="3">
        <v>64</v>
      </c>
      <c r="AA9" s="7">
        <v>77</v>
      </c>
      <c r="AB9" s="7">
        <f t="shared" si="3"/>
        <v>432</v>
      </c>
      <c r="AC9" s="7">
        <f t="shared" si="4"/>
        <v>54</v>
      </c>
      <c r="AD9" s="3">
        <v>1</v>
      </c>
      <c r="AE9" s="3" t="s">
        <v>138</v>
      </c>
      <c r="AF9" s="51" t="s">
        <v>154</v>
      </c>
    </row>
    <row r="10" spans="1:32" x14ac:dyDescent="0.25">
      <c r="A10" s="3">
        <v>5</v>
      </c>
      <c r="B10" s="13" t="s">
        <v>19</v>
      </c>
      <c r="C10" s="14" t="s">
        <v>20</v>
      </c>
      <c r="D10" s="3">
        <v>14</v>
      </c>
      <c r="E10" s="3">
        <v>47</v>
      </c>
      <c r="F10" s="40">
        <f t="shared" si="0"/>
        <v>61</v>
      </c>
      <c r="G10" s="3">
        <v>17</v>
      </c>
      <c r="H10" s="3">
        <v>43</v>
      </c>
      <c r="I10" s="40">
        <f t="shared" si="1"/>
        <v>60</v>
      </c>
      <c r="J10" s="3">
        <v>14</v>
      </c>
      <c r="K10" s="3">
        <v>39</v>
      </c>
      <c r="L10" s="17">
        <v>53</v>
      </c>
      <c r="M10" s="3">
        <v>17</v>
      </c>
      <c r="N10" s="3">
        <v>63</v>
      </c>
      <c r="O10" s="40">
        <f t="shared" si="2"/>
        <v>80</v>
      </c>
      <c r="P10" s="3">
        <v>14</v>
      </c>
      <c r="Q10" s="3">
        <v>28</v>
      </c>
      <c r="R10" s="7">
        <v>42</v>
      </c>
      <c r="S10" s="3">
        <v>15</v>
      </c>
      <c r="T10" s="3">
        <v>28</v>
      </c>
      <c r="U10" s="7">
        <v>43</v>
      </c>
      <c r="V10" s="4">
        <v>15</v>
      </c>
      <c r="W10" s="4">
        <v>50</v>
      </c>
      <c r="X10" s="4">
        <v>65</v>
      </c>
      <c r="Y10" s="3">
        <v>13</v>
      </c>
      <c r="Z10" s="3">
        <v>66</v>
      </c>
      <c r="AA10" s="3">
        <v>79</v>
      </c>
      <c r="AB10" s="7">
        <f t="shared" si="3"/>
        <v>483</v>
      </c>
      <c r="AC10" s="7">
        <f t="shared" si="4"/>
        <v>60.375</v>
      </c>
      <c r="AD10" s="3">
        <v>0</v>
      </c>
      <c r="AE10" s="3" t="s">
        <v>139</v>
      </c>
      <c r="AF10" s="51" t="s">
        <v>154</v>
      </c>
    </row>
    <row r="11" spans="1:32" x14ac:dyDescent="0.25">
      <c r="A11" s="12">
        <v>6</v>
      </c>
      <c r="B11" s="3" t="s">
        <v>21</v>
      </c>
      <c r="C11" s="16" t="s">
        <v>22</v>
      </c>
      <c r="D11" s="3">
        <v>12</v>
      </c>
      <c r="E11" s="3">
        <v>33</v>
      </c>
      <c r="F11" s="40">
        <f t="shared" si="0"/>
        <v>45</v>
      </c>
      <c r="G11" s="3">
        <v>15</v>
      </c>
      <c r="H11" s="3">
        <v>35</v>
      </c>
      <c r="I11" s="40">
        <f t="shared" si="1"/>
        <v>50</v>
      </c>
      <c r="J11" s="3">
        <v>12</v>
      </c>
      <c r="K11" s="3">
        <v>17</v>
      </c>
      <c r="L11" s="17">
        <v>29</v>
      </c>
      <c r="M11" s="3">
        <v>12</v>
      </c>
      <c r="N11" s="3">
        <v>2</v>
      </c>
      <c r="O11" s="40">
        <f t="shared" si="2"/>
        <v>14</v>
      </c>
      <c r="P11" s="4">
        <v>12</v>
      </c>
      <c r="Q11" s="39" t="s">
        <v>140</v>
      </c>
      <c r="R11" s="15">
        <v>12</v>
      </c>
      <c r="S11" s="3">
        <v>14</v>
      </c>
      <c r="T11" s="38" t="s">
        <v>140</v>
      </c>
      <c r="U11" s="7">
        <v>14</v>
      </c>
      <c r="V11" s="4">
        <v>14</v>
      </c>
      <c r="W11" s="4">
        <v>40</v>
      </c>
      <c r="X11" s="4">
        <v>54</v>
      </c>
      <c r="Y11" s="3">
        <v>12</v>
      </c>
      <c r="Z11" s="3">
        <v>60</v>
      </c>
      <c r="AA11" s="7">
        <v>72</v>
      </c>
      <c r="AB11" s="7">
        <f t="shared" si="3"/>
        <v>290</v>
      </c>
      <c r="AC11" s="7">
        <f t="shared" si="4"/>
        <v>36.25</v>
      </c>
      <c r="AD11" s="3" t="s">
        <v>141</v>
      </c>
      <c r="AE11" s="3" t="s">
        <v>138</v>
      </c>
      <c r="AF11" s="51" t="s">
        <v>155</v>
      </c>
    </row>
    <row r="12" spans="1:32" x14ac:dyDescent="0.25">
      <c r="A12" s="3">
        <v>7</v>
      </c>
      <c r="B12" s="13" t="s">
        <v>23</v>
      </c>
      <c r="C12" s="14" t="s">
        <v>24</v>
      </c>
      <c r="D12" s="3">
        <v>12</v>
      </c>
      <c r="E12" s="3">
        <v>34</v>
      </c>
      <c r="F12" s="40">
        <f t="shared" si="0"/>
        <v>46</v>
      </c>
      <c r="G12" s="3">
        <v>16</v>
      </c>
      <c r="H12" s="3">
        <v>46</v>
      </c>
      <c r="I12" s="40">
        <f t="shared" si="1"/>
        <v>62</v>
      </c>
      <c r="J12" s="3">
        <v>12</v>
      </c>
      <c r="K12" s="3">
        <v>13</v>
      </c>
      <c r="L12" s="17">
        <v>25</v>
      </c>
      <c r="M12" s="3">
        <v>12</v>
      </c>
      <c r="N12" s="3">
        <v>11</v>
      </c>
      <c r="O12" s="40">
        <f t="shared" si="2"/>
        <v>23</v>
      </c>
      <c r="P12" s="4">
        <v>13</v>
      </c>
      <c r="Q12" s="4">
        <v>28</v>
      </c>
      <c r="R12" s="15">
        <v>41</v>
      </c>
      <c r="S12" s="3">
        <v>17</v>
      </c>
      <c r="T12" s="3">
        <v>47</v>
      </c>
      <c r="U12" s="7">
        <v>64</v>
      </c>
      <c r="V12" s="4">
        <v>14</v>
      </c>
      <c r="W12" s="4">
        <v>56</v>
      </c>
      <c r="X12" s="4">
        <v>70</v>
      </c>
      <c r="Y12" s="3">
        <v>13</v>
      </c>
      <c r="Z12" s="3">
        <v>55</v>
      </c>
      <c r="AA12" s="7">
        <v>68</v>
      </c>
      <c r="AB12" s="7">
        <f t="shared" si="3"/>
        <v>399</v>
      </c>
      <c r="AC12" s="7">
        <f t="shared" si="4"/>
        <v>49.875</v>
      </c>
      <c r="AD12" s="3">
        <v>2</v>
      </c>
      <c r="AE12" s="3" t="s">
        <v>138</v>
      </c>
      <c r="AF12" s="51" t="s">
        <v>154</v>
      </c>
    </row>
    <row r="13" spans="1:32" x14ac:dyDescent="0.25">
      <c r="A13" s="12">
        <v>8</v>
      </c>
      <c r="B13" s="13" t="s">
        <v>25</v>
      </c>
      <c r="C13" s="14" t="s">
        <v>26</v>
      </c>
      <c r="D13" s="3">
        <v>13</v>
      </c>
      <c r="E13" s="3">
        <v>43</v>
      </c>
      <c r="F13" s="40">
        <f t="shared" si="0"/>
        <v>56</v>
      </c>
      <c r="G13" s="3">
        <v>16</v>
      </c>
      <c r="H13" s="3">
        <v>48</v>
      </c>
      <c r="I13" s="40">
        <f t="shared" si="1"/>
        <v>64</v>
      </c>
      <c r="J13" s="3">
        <v>12</v>
      </c>
      <c r="K13" s="3">
        <v>36</v>
      </c>
      <c r="L13" s="17">
        <v>48</v>
      </c>
      <c r="M13" s="3">
        <v>14</v>
      </c>
      <c r="N13" s="3">
        <v>22</v>
      </c>
      <c r="O13" s="40">
        <f t="shared" si="2"/>
        <v>36</v>
      </c>
      <c r="P13" s="4">
        <v>16</v>
      </c>
      <c r="Q13" s="4">
        <v>28</v>
      </c>
      <c r="R13" s="15">
        <v>44</v>
      </c>
      <c r="S13" s="3">
        <v>15</v>
      </c>
      <c r="T13" s="3">
        <v>43</v>
      </c>
      <c r="U13" s="7">
        <v>58</v>
      </c>
      <c r="V13" s="4">
        <v>16</v>
      </c>
      <c r="W13" s="4">
        <v>61</v>
      </c>
      <c r="X13" s="4">
        <v>77</v>
      </c>
      <c r="Y13" s="3">
        <v>14</v>
      </c>
      <c r="Z13" s="3">
        <v>66</v>
      </c>
      <c r="AA13" s="7">
        <v>80</v>
      </c>
      <c r="AB13" s="7">
        <f t="shared" si="3"/>
        <v>463</v>
      </c>
      <c r="AC13" s="7">
        <f t="shared" si="4"/>
        <v>57.875</v>
      </c>
      <c r="AD13" s="3">
        <v>1</v>
      </c>
      <c r="AE13" s="3" t="s">
        <v>138</v>
      </c>
      <c r="AF13" s="51" t="s">
        <v>154</v>
      </c>
    </row>
    <row r="14" spans="1:32" x14ac:dyDescent="0.25">
      <c r="A14" s="3">
        <v>9</v>
      </c>
      <c r="B14" s="13" t="s">
        <v>27</v>
      </c>
      <c r="C14" s="14" t="s">
        <v>28</v>
      </c>
      <c r="D14" s="3">
        <v>15</v>
      </c>
      <c r="E14" s="3">
        <v>57</v>
      </c>
      <c r="F14" s="40">
        <f t="shared" si="0"/>
        <v>72</v>
      </c>
      <c r="G14" s="3">
        <v>16</v>
      </c>
      <c r="H14" s="3">
        <v>54</v>
      </c>
      <c r="I14" s="40">
        <f t="shared" si="1"/>
        <v>70</v>
      </c>
      <c r="J14" s="3">
        <v>15</v>
      </c>
      <c r="K14" s="3">
        <v>40</v>
      </c>
      <c r="L14" s="17">
        <v>55</v>
      </c>
      <c r="M14" s="3">
        <v>16</v>
      </c>
      <c r="N14" s="3">
        <v>14</v>
      </c>
      <c r="O14" s="40">
        <f t="shared" si="2"/>
        <v>30</v>
      </c>
      <c r="P14" s="4">
        <v>17</v>
      </c>
      <c r="Q14" s="4">
        <v>37</v>
      </c>
      <c r="R14" s="15">
        <v>54</v>
      </c>
      <c r="S14" s="4">
        <v>17</v>
      </c>
      <c r="T14" s="4">
        <v>44</v>
      </c>
      <c r="U14" s="15">
        <v>61</v>
      </c>
      <c r="V14" s="4">
        <v>15</v>
      </c>
      <c r="W14" s="4">
        <v>70</v>
      </c>
      <c r="X14" s="4">
        <v>85</v>
      </c>
      <c r="Y14" s="3">
        <v>15</v>
      </c>
      <c r="Z14" s="3">
        <v>72</v>
      </c>
      <c r="AA14" s="7">
        <v>87</v>
      </c>
      <c r="AB14" s="7">
        <f t="shared" si="3"/>
        <v>514</v>
      </c>
      <c r="AC14" s="7">
        <f t="shared" si="4"/>
        <v>64.25</v>
      </c>
      <c r="AD14" s="3">
        <v>1</v>
      </c>
      <c r="AE14" s="3" t="s">
        <v>138</v>
      </c>
      <c r="AF14" s="51" t="s">
        <v>154</v>
      </c>
    </row>
    <row r="15" spans="1:32" x14ac:dyDescent="0.25">
      <c r="A15" s="12">
        <v>10</v>
      </c>
      <c r="B15" s="3" t="s">
        <v>29</v>
      </c>
      <c r="C15" s="16" t="s">
        <v>30</v>
      </c>
      <c r="D15" s="3">
        <v>13</v>
      </c>
      <c r="E15" s="3">
        <v>28</v>
      </c>
      <c r="F15" s="40">
        <f t="shared" si="0"/>
        <v>41</v>
      </c>
      <c r="G15" s="3">
        <v>13</v>
      </c>
      <c r="H15" s="3">
        <v>40</v>
      </c>
      <c r="I15" s="40">
        <f t="shared" si="1"/>
        <v>53</v>
      </c>
      <c r="J15" s="3">
        <v>13</v>
      </c>
      <c r="K15" s="3">
        <v>35</v>
      </c>
      <c r="L15" s="17">
        <v>48</v>
      </c>
      <c r="M15" s="3">
        <v>12</v>
      </c>
      <c r="N15" s="3">
        <v>28</v>
      </c>
      <c r="O15" s="40">
        <f t="shared" si="2"/>
        <v>40</v>
      </c>
      <c r="P15" s="4">
        <v>12</v>
      </c>
      <c r="Q15" s="4">
        <v>32</v>
      </c>
      <c r="R15" s="15">
        <v>44</v>
      </c>
      <c r="S15" s="3">
        <v>16</v>
      </c>
      <c r="T15" s="3">
        <v>49</v>
      </c>
      <c r="U15" s="7">
        <v>65</v>
      </c>
      <c r="V15" s="4">
        <v>13</v>
      </c>
      <c r="W15" s="4">
        <v>73</v>
      </c>
      <c r="X15" s="4">
        <v>86</v>
      </c>
      <c r="Y15" s="3">
        <v>14</v>
      </c>
      <c r="Z15" s="3">
        <v>72</v>
      </c>
      <c r="AA15" s="7">
        <v>86</v>
      </c>
      <c r="AB15" s="7">
        <f t="shared" si="3"/>
        <v>463</v>
      </c>
      <c r="AC15" s="7">
        <f t="shared" si="4"/>
        <v>57.875</v>
      </c>
      <c r="AD15" s="3">
        <v>0</v>
      </c>
      <c r="AE15" s="3" t="s">
        <v>139</v>
      </c>
      <c r="AF15" s="51" t="s">
        <v>154</v>
      </c>
    </row>
    <row r="16" spans="1:32" x14ac:dyDescent="0.25">
      <c r="A16" s="3">
        <v>11</v>
      </c>
      <c r="B16" s="13" t="s">
        <v>31</v>
      </c>
      <c r="C16" s="14" t="s">
        <v>32</v>
      </c>
      <c r="D16" s="3">
        <v>13</v>
      </c>
      <c r="E16" s="3">
        <v>33</v>
      </c>
      <c r="F16" s="40">
        <f t="shared" si="0"/>
        <v>46</v>
      </c>
      <c r="G16" s="3">
        <v>18</v>
      </c>
      <c r="H16" s="3">
        <v>37</v>
      </c>
      <c r="I16" s="40">
        <f t="shared" si="1"/>
        <v>55</v>
      </c>
      <c r="J16" s="3">
        <v>13</v>
      </c>
      <c r="K16" s="3">
        <v>29</v>
      </c>
      <c r="L16" s="17">
        <v>40</v>
      </c>
      <c r="M16" s="3">
        <v>14</v>
      </c>
      <c r="N16" s="3">
        <v>13</v>
      </c>
      <c r="O16" s="40">
        <f t="shared" si="2"/>
        <v>27</v>
      </c>
      <c r="P16" s="4">
        <v>17</v>
      </c>
      <c r="Q16" s="4">
        <v>42</v>
      </c>
      <c r="R16" s="15">
        <v>59</v>
      </c>
      <c r="S16" s="3">
        <v>16</v>
      </c>
      <c r="T16" s="3">
        <v>48</v>
      </c>
      <c r="U16" s="7">
        <v>64</v>
      </c>
      <c r="V16" s="4">
        <v>13</v>
      </c>
      <c r="W16" s="4">
        <v>68</v>
      </c>
      <c r="X16" s="4">
        <v>81</v>
      </c>
      <c r="Y16" s="3">
        <v>12</v>
      </c>
      <c r="Z16" s="3">
        <v>74</v>
      </c>
      <c r="AA16" s="7">
        <v>86</v>
      </c>
      <c r="AB16" s="7">
        <f t="shared" si="3"/>
        <v>458</v>
      </c>
      <c r="AC16" s="7">
        <f t="shared" si="4"/>
        <v>57.25</v>
      </c>
      <c r="AD16" s="3">
        <v>2</v>
      </c>
      <c r="AE16" s="3" t="s">
        <v>138</v>
      </c>
      <c r="AF16" s="51" t="s">
        <v>154</v>
      </c>
    </row>
    <row r="17" spans="1:32" x14ac:dyDescent="0.25">
      <c r="A17" s="12">
        <v>12</v>
      </c>
      <c r="B17" s="3" t="s">
        <v>33</v>
      </c>
      <c r="C17" s="16" t="s">
        <v>34</v>
      </c>
      <c r="D17" s="3">
        <v>14</v>
      </c>
      <c r="E17" s="3">
        <v>28</v>
      </c>
      <c r="F17" s="40">
        <f t="shared" si="0"/>
        <v>42</v>
      </c>
      <c r="G17" s="3">
        <v>16</v>
      </c>
      <c r="H17" s="3">
        <v>52</v>
      </c>
      <c r="I17" s="40">
        <f t="shared" si="1"/>
        <v>68</v>
      </c>
      <c r="J17" s="3">
        <v>13</v>
      </c>
      <c r="K17" s="3">
        <v>34</v>
      </c>
      <c r="L17" s="17">
        <v>47</v>
      </c>
      <c r="M17" s="3">
        <v>13</v>
      </c>
      <c r="N17" s="3">
        <v>28</v>
      </c>
      <c r="O17" s="40">
        <f t="shared" si="2"/>
        <v>41</v>
      </c>
      <c r="P17" s="4">
        <v>14</v>
      </c>
      <c r="Q17" s="4">
        <v>42</v>
      </c>
      <c r="R17" s="15">
        <v>56</v>
      </c>
      <c r="S17" s="3">
        <v>17</v>
      </c>
      <c r="T17" s="3">
        <v>49</v>
      </c>
      <c r="U17" s="7">
        <v>66</v>
      </c>
      <c r="V17" s="4">
        <v>15</v>
      </c>
      <c r="W17" s="4">
        <v>65</v>
      </c>
      <c r="X17" s="4">
        <v>83</v>
      </c>
      <c r="Y17" s="3">
        <v>12</v>
      </c>
      <c r="Z17" s="3">
        <v>70</v>
      </c>
      <c r="AA17" s="7">
        <v>82</v>
      </c>
      <c r="AB17" s="7">
        <f t="shared" si="3"/>
        <v>485</v>
      </c>
      <c r="AC17" s="7">
        <f t="shared" si="4"/>
        <v>60.624999999999993</v>
      </c>
      <c r="AD17" s="3">
        <v>2</v>
      </c>
      <c r="AE17" s="3" t="s">
        <v>156</v>
      </c>
      <c r="AF17" s="51" t="s">
        <v>154</v>
      </c>
    </row>
    <row r="18" spans="1:32" x14ac:dyDescent="0.25">
      <c r="A18" s="3">
        <v>13</v>
      </c>
      <c r="B18" s="18" t="s">
        <v>35</v>
      </c>
      <c r="C18" s="14" t="s">
        <v>36</v>
      </c>
      <c r="D18" s="3">
        <v>12</v>
      </c>
      <c r="E18" s="3">
        <v>29</v>
      </c>
      <c r="F18" s="40">
        <f t="shared" si="0"/>
        <v>41</v>
      </c>
      <c r="G18" s="3">
        <v>14</v>
      </c>
      <c r="H18" s="3">
        <v>58</v>
      </c>
      <c r="I18" s="40">
        <f t="shared" si="1"/>
        <v>72</v>
      </c>
      <c r="J18" s="3">
        <v>12</v>
      </c>
      <c r="K18" s="3">
        <v>28</v>
      </c>
      <c r="L18" s="17">
        <v>40</v>
      </c>
      <c r="M18" s="3">
        <v>12</v>
      </c>
      <c r="N18" s="3">
        <v>14</v>
      </c>
      <c r="O18" s="40">
        <f t="shared" si="2"/>
        <v>26</v>
      </c>
      <c r="P18" s="4">
        <v>13</v>
      </c>
      <c r="Q18" s="4">
        <v>28</v>
      </c>
      <c r="R18" s="15">
        <v>41</v>
      </c>
      <c r="S18" s="3">
        <v>16</v>
      </c>
      <c r="T18" s="3">
        <v>52</v>
      </c>
      <c r="U18" s="7">
        <v>68</v>
      </c>
      <c r="V18" s="4">
        <v>12</v>
      </c>
      <c r="W18" s="4">
        <v>57</v>
      </c>
      <c r="X18" s="4">
        <v>69</v>
      </c>
      <c r="Y18" s="3">
        <v>13</v>
      </c>
      <c r="Z18" s="3">
        <v>64</v>
      </c>
      <c r="AA18" s="7">
        <v>77</v>
      </c>
      <c r="AB18" s="7">
        <f t="shared" si="3"/>
        <v>434</v>
      </c>
      <c r="AC18" s="7">
        <f t="shared" si="4"/>
        <v>54.25</v>
      </c>
      <c r="AD18" s="3">
        <v>1</v>
      </c>
      <c r="AE18" s="3" t="s">
        <v>138</v>
      </c>
      <c r="AF18" s="51" t="s">
        <v>154</v>
      </c>
    </row>
    <row r="19" spans="1:32" x14ac:dyDescent="0.25">
      <c r="A19" s="12">
        <v>14</v>
      </c>
      <c r="B19" s="12" t="s">
        <v>37</v>
      </c>
      <c r="C19" s="19" t="s">
        <v>38</v>
      </c>
      <c r="D19" s="36">
        <v>12</v>
      </c>
      <c r="E19" s="36">
        <v>42</v>
      </c>
      <c r="F19" s="40">
        <f t="shared" si="0"/>
        <v>54</v>
      </c>
      <c r="G19" s="36">
        <v>13</v>
      </c>
      <c r="H19" s="36">
        <v>36</v>
      </c>
      <c r="I19" s="40">
        <f t="shared" si="1"/>
        <v>49</v>
      </c>
      <c r="J19" s="36">
        <v>12</v>
      </c>
      <c r="K19" s="36">
        <v>33</v>
      </c>
      <c r="L19" s="17">
        <f t="shared" ref="L19:L54" si="5">SUM(J19:K19)</f>
        <v>45</v>
      </c>
      <c r="M19" s="36">
        <v>12</v>
      </c>
      <c r="N19" s="36">
        <v>10</v>
      </c>
      <c r="O19" s="40">
        <f t="shared" si="2"/>
        <v>22</v>
      </c>
      <c r="P19" s="36">
        <v>16</v>
      </c>
      <c r="Q19" s="36">
        <v>28</v>
      </c>
      <c r="R19" s="7">
        <f t="shared" ref="R19:R54" si="6">SUM(P19:Q19)</f>
        <v>44</v>
      </c>
      <c r="S19" s="36">
        <v>14</v>
      </c>
      <c r="T19" s="36">
        <v>42</v>
      </c>
      <c r="U19" s="7">
        <f t="shared" ref="U19:U54" si="7">SUM(S19:T19)</f>
        <v>56</v>
      </c>
      <c r="V19" s="4">
        <v>13</v>
      </c>
      <c r="W19" s="4">
        <v>50</v>
      </c>
      <c r="X19" s="4">
        <f t="shared" ref="X19:X54" si="8">SUM(V19:W19)</f>
        <v>63</v>
      </c>
      <c r="Y19" s="36">
        <v>13</v>
      </c>
      <c r="Z19" s="36">
        <v>66</v>
      </c>
      <c r="AA19" s="36">
        <f t="shared" ref="AA19:AA54" si="9">SUM(Y19:Z19)</f>
        <v>79</v>
      </c>
      <c r="AB19" s="7">
        <f t="shared" si="3"/>
        <v>412</v>
      </c>
      <c r="AC19" s="7">
        <f t="shared" si="4"/>
        <v>51.5</v>
      </c>
      <c r="AD19" s="3">
        <v>1</v>
      </c>
      <c r="AE19" s="3" t="s">
        <v>138</v>
      </c>
      <c r="AF19" s="51" t="s">
        <v>154</v>
      </c>
    </row>
    <row r="20" spans="1:32" x14ac:dyDescent="0.25">
      <c r="A20" s="3">
        <v>15</v>
      </c>
      <c r="B20" s="3" t="s">
        <v>39</v>
      </c>
      <c r="C20" s="5" t="s">
        <v>40</v>
      </c>
      <c r="D20" s="36">
        <v>13</v>
      </c>
      <c r="E20" s="36">
        <v>24</v>
      </c>
      <c r="F20" s="40">
        <f t="shared" si="0"/>
        <v>37</v>
      </c>
      <c r="G20" s="36">
        <v>14</v>
      </c>
      <c r="H20" s="36">
        <v>37</v>
      </c>
      <c r="I20" s="40">
        <f t="shared" si="1"/>
        <v>51</v>
      </c>
      <c r="J20" s="36">
        <v>12</v>
      </c>
      <c r="K20" s="36">
        <v>49</v>
      </c>
      <c r="L20" s="17">
        <f t="shared" si="5"/>
        <v>61</v>
      </c>
      <c r="M20" s="36">
        <v>12</v>
      </c>
      <c r="N20" s="36">
        <v>12</v>
      </c>
      <c r="O20" s="40">
        <f t="shared" si="2"/>
        <v>24</v>
      </c>
      <c r="P20" s="4">
        <v>13</v>
      </c>
      <c r="Q20" s="4">
        <v>18</v>
      </c>
      <c r="R20" s="15">
        <f t="shared" si="6"/>
        <v>31</v>
      </c>
      <c r="S20" s="36">
        <v>16</v>
      </c>
      <c r="T20" s="36">
        <v>50</v>
      </c>
      <c r="U20" s="7">
        <f t="shared" si="7"/>
        <v>66</v>
      </c>
      <c r="V20" s="4">
        <v>16</v>
      </c>
      <c r="W20" s="4">
        <v>36</v>
      </c>
      <c r="X20" s="4">
        <f t="shared" si="8"/>
        <v>52</v>
      </c>
      <c r="Y20" s="36">
        <v>14</v>
      </c>
      <c r="Z20" s="36">
        <v>70</v>
      </c>
      <c r="AA20" s="7">
        <f t="shared" si="9"/>
        <v>84</v>
      </c>
      <c r="AB20" s="7">
        <f t="shared" si="3"/>
        <v>406</v>
      </c>
      <c r="AC20" s="7">
        <f t="shared" si="4"/>
        <v>50.749999999999993</v>
      </c>
      <c r="AD20" s="3">
        <v>3</v>
      </c>
      <c r="AE20" s="3" t="s">
        <v>138</v>
      </c>
      <c r="AF20" s="51" t="s">
        <v>154</v>
      </c>
    </row>
    <row r="21" spans="1:32" x14ac:dyDescent="0.25">
      <c r="A21" s="12">
        <v>16</v>
      </c>
      <c r="B21" s="3" t="s">
        <v>41</v>
      </c>
      <c r="C21" s="5" t="s">
        <v>42</v>
      </c>
      <c r="D21" s="36">
        <v>14</v>
      </c>
      <c r="E21" s="36">
        <v>32</v>
      </c>
      <c r="F21" s="40">
        <f t="shared" si="0"/>
        <v>46</v>
      </c>
      <c r="G21" s="36">
        <v>15</v>
      </c>
      <c r="H21" s="36">
        <v>39</v>
      </c>
      <c r="I21" s="40">
        <f t="shared" si="1"/>
        <v>54</v>
      </c>
      <c r="J21" s="36">
        <v>12</v>
      </c>
      <c r="K21" s="36">
        <v>36</v>
      </c>
      <c r="L21" s="17">
        <f t="shared" si="5"/>
        <v>48</v>
      </c>
      <c r="M21" s="36">
        <v>12</v>
      </c>
      <c r="N21" s="36">
        <v>17</v>
      </c>
      <c r="O21" s="40">
        <f t="shared" si="2"/>
        <v>29</v>
      </c>
      <c r="P21" s="4">
        <v>14</v>
      </c>
      <c r="Q21" s="4">
        <v>28</v>
      </c>
      <c r="R21" s="15">
        <f t="shared" si="6"/>
        <v>42</v>
      </c>
      <c r="S21" s="36">
        <v>13</v>
      </c>
      <c r="T21" s="36">
        <v>35</v>
      </c>
      <c r="U21" s="7">
        <f t="shared" si="7"/>
        <v>48</v>
      </c>
      <c r="V21" s="4">
        <v>15</v>
      </c>
      <c r="W21" s="4">
        <v>48</v>
      </c>
      <c r="X21" s="4">
        <f t="shared" si="8"/>
        <v>63</v>
      </c>
      <c r="Y21" s="36">
        <v>14</v>
      </c>
      <c r="Z21" s="36">
        <v>70</v>
      </c>
      <c r="AA21" s="7">
        <f t="shared" si="9"/>
        <v>84</v>
      </c>
      <c r="AB21" s="7">
        <f t="shared" si="3"/>
        <v>414</v>
      </c>
      <c r="AC21" s="7">
        <f t="shared" si="4"/>
        <v>51.749999999999993</v>
      </c>
      <c r="AD21" s="3">
        <v>1</v>
      </c>
      <c r="AE21" s="3" t="s">
        <v>138</v>
      </c>
      <c r="AF21" s="51" t="s">
        <v>154</v>
      </c>
    </row>
    <row r="22" spans="1:32" x14ac:dyDescent="0.25">
      <c r="A22" s="3">
        <v>17</v>
      </c>
      <c r="B22" s="3" t="s">
        <v>43</v>
      </c>
      <c r="C22" s="5" t="s">
        <v>44</v>
      </c>
      <c r="D22" s="36">
        <v>12</v>
      </c>
      <c r="E22" s="36">
        <v>28</v>
      </c>
      <c r="F22" s="40">
        <f t="shared" si="0"/>
        <v>40</v>
      </c>
      <c r="G22" s="36">
        <v>17</v>
      </c>
      <c r="H22" s="36">
        <v>45</v>
      </c>
      <c r="I22" s="40">
        <f t="shared" si="1"/>
        <v>62</v>
      </c>
      <c r="J22" s="36">
        <v>14</v>
      </c>
      <c r="K22" s="36">
        <v>28</v>
      </c>
      <c r="L22" s="17">
        <f t="shared" si="5"/>
        <v>42</v>
      </c>
      <c r="M22" s="36">
        <v>12</v>
      </c>
      <c r="N22" s="36">
        <v>28</v>
      </c>
      <c r="O22" s="40">
        <f t="shared" si="2"/>
        <v>40</v>
      </c>
      <c r="P22" s="4">
        <v>14</v>
      </c>
      <c r="Q22" s="4">
        <v>32</v>
      </c>
      <c r="R22" s="15">
        <f t="shared" si="6"/>
        <v>46</v>
      </c>
      <c r="S22" s="36">
        <v>18</v>
      </c>
      <c r="T22" s="36">
        <v>47</v>
      </c>
      <c r="U22" s="7">
        <f t="shared" si="7"/>
        <v>65</v>
      </c>
      <c r="V22" s="4">
        <v>14</v>
      </c>
      <c r="W22" s="4">
        <v>63</v>
      </c>
      <c r="X22" s="4">
        <f t="shared" si="8"/>
        <v>77</v>
      </c>
      <c r="Y22" s="36">
        <v>13</v>
      </c>
      <c r="Z22" s="36">
        <v>68</v>
      </c>
      <c r="AA22" s="7">
        <f t="shared" si="9"/>
        <v>81</v>
      </c>
      <c r="AB22" s="7">
        <f t="shared" si="3"/>
        <v>453</v>
      </c>
      <c r="AC22" s="7">
        <f t="shared" si="4"/>
        <v>56.625</v>
      </c>
      <c r="AD22" s="3">
        <v>1</v>
      </c>
      <c r="AE22" s="3" t="s">
        <v>139</v>
      </c>
      <c r="AF22" s="51" t="s">
        <v>154</v>
      </c>
    </row>
    <row r="23" spans="1:32" x14ac:dyDescent="0.25">
      <c r="A23" s="12">
        <v>18</v>
      </c>
      <c r="B23" s="3" t="s">
        <v>45</v>
      </c>
      <c r="C23" s="5" t="s">
        <v>46</v>
      </c>
      <c r="D23" s="36">
        <v>17</v>
      </c>
      <c r="E23" s="36">
        <v>54</v>
      </c>
      <c r="F23" s="40">
        <f t="shared" si="0"/>
        <v>71</v>
      </c>
      <c r="G23" s="20">
        <v>19</v>
      </c>
      <c r="H23" s="20">
        <v>49</v>
      </c>
      <c r="I23" s="40">
        <f t="shared" si="1"/>
        <v>68</v>
      </c>
      <c r="J23" s="20">
        <v>17</v>
      </c>
      <c r="K23" s="20">
        <v>38</v>
      </c>
      <c r="L23" s="21">
        <f t="shared" si="5"/>
        <v>55</v>
      </c>
      <c r="M23" s="20">
        <v>18</v>
      </c>
      <c r="N23" s="20">
        <v>34</v>
      </c>
      <c r="O23" s="40">
        <f t="shared" si="2"/>
        <v>52</v>
      </c>
      <c r="P23" s="4">
        <v>17</v>
      </c>
      <c r="Q23" s="4">
        <v>33</v>
      </c>
      <c r="R23" s="15">
        <f t="shared" si="6"/>
        <v>50</v>
      </c>
      <c r="S23" s="36">
        <v>19</v>
      </c>
      <c r="T23" s="36">
        <v>49</v>
      </c>
      <c r="U23" s="7">
        <f t="shared" si="7"/>
        <v>68</v>
      </c>
      <c r="V23" s="4">
        <v>18</v>
      </c>
      <c r="W23" s="4">
        <v>60</v>
      </c>
      <c r="X23" s="4">
        <f t="shared" si="8"/>
        <v>78</v>
      </c>
      <c r="Y23" s="36">
        <v>19</v>
      </c>
      <c r="Z23" s="36">
        <v>76</v>
      </c>
      <c r="AA23" s="7">
        <f t="shared" si="9"/>
        <v>95</v>
      </c>
      <c r="AB23" s="7">
        <f t="shared" si="3"/>
        <v>537</v>
      </c>
      <c r="AC23" s="7">
        <f t="shared" si="4"/>
        <v>67.125</v>
      </c>
      <c r="AD23" s="3">
        <v>0</v>
      </c>
      <c r="AE23" s="3" t="s">
        <v>139</v>
      </c>
      <c r="AF23" s="51" t="s">
        <v>154</v>
      </c>
    </row>
    <row r="24" spans="1:32" x14ac:dyDescent="0.25">
      <c r="A24" s="3">
        <v>19</v>
      </c>
      <c r="B24" s="3" t="s">
        <v>47</v>
      </c>
      <c r="C24" s="5" t="s">
        <v>48</v>
      </c>
      <c r="D24" s="36">
        <v>18</v>
      </c>
      <c r="E24" s="36">
        <v>56</v>
      </c>
      <c r="F24" s="40">
        <f t="shared" si="0"/>
        <v>74</v>
      </c>
      <c r="G24" s="20">
        <v>20</v>
      </c>
      <c r="H24" s="20">
        <v>66</v>
      </c>
      <c r="I24" s="40">
        <f t="shared" si="1"/>
        <v>86</v>
      </c>
      <c r="J24" s="20">
        <v>15</v>
      </c>
      <c r="K24" s="20">
        <v>40</v>
      </c>
      <c r="L24" s="21">
        <f t="shared" si="5"/>
        <v>55</v>
      </c>
      <c r="M24" s="20">
        <v>19</v>
      </c>
      <c r="N24" s="20">
        <v>28</v>
      </c>
      <c r="O24" s="40">
        <f t="shared" si="2"/>
        <v>47</v>
      </c>
      <c r="P24" s="4">
        <v>20</v>
      </c>
      <c r="Q24" s="4">
        <v>46</v>
      </c>
      <c r="R24" s="15">
        <f t="shared" si="6"/>
        <v>66</v>
      </c>
      <c r="S24" s="36">
        <v>20</v>
      </c>
      <c r="T24" s="36">
        <v>59</v>
      </c>
      <c r="U24" s="7">
        <f t="shared" si="7"/>
        <v>79</v>
      </c>
      <c r="V24" s="4">
        <v>16</v>
      </c>
      <c r="W24" s="4">
        <v>74</v>
      </c>
      <c r="X24" s="4">
        <f t="shared" si="8"/>
        <v>90</v>
      </c>
      <c r="Y24" s="36">
        <v>18</v>
      </c>
      <c r="Z24" s="36">
        <v>77</v>
      </c>
      <c r="AA24" s="7">
        <f t="shared" si="9"/>
        <v>95</v>
      </c>
      <c r="AB24" s="7">
        <f t="shared" si="3"/>
        <v>592</v>
      </c>
      <c r="AC24" s="7">
        <f t="shared" si="4"/>
        <v>74</v>
      </c>
      <c r="AD24" s="3">
        <v>0</v>
      </c>
      <c r="AE24" s="3" t="s">
        <v>139</v>
      </c>
      <c r="AF24" s="51" t="s">
        <v>154</v>
      </c>
    </row>
    <row r="25" spans="1:32" x14ac:dyDescent="0.25">
      <c r="A25" s="12">
        <v>20</v>
      </c>
      <c r="B25" s="3" t="s">
        <v>49</v>
      </c>
      <c r="C25" s="5" t="s">
        <v>50</v>
      </c>
      <c r="D25" s="36">
        <v>13</v>
      </c>
      <c r="E25" s="36">
        <v>41</v>
      </c>
      <c r="F25" s="40">
        <f t="shared" si="0"/>
        <v>54</v>
      </c>
      <c r="G25" s="20">
        <v>20</v>
      </c>
      <c r="H25" s="20">
        <v>52</v>
      </c>
      <c r="I25" s="40">
        <f t="shared" si="1"/>
        <v>72</v>
      </c>
      <c r="J25" s="20">
        <v>13</v>
      </c>
      <c r="K25" s="20">
        <v>45</v>
      </c>
      <c r="L25" s="21">
        <f t="shared" si="5"/>
        <v>58</v>
      </c>
      <c r="M25" s="20">
        <v>17</v>
      </c>
      <c r="N25" s="20">
        <v>28</v>
      </c>
      <c r="O25" s="40">
        <f t="shared" si="2"/>
        <v>45</v>
      </c>
      <c r="P25" s="4">
        <v>16</v>
      </c>
      <c r="Q25" s="4">
        <v>30</v>
      </c>
      <c r="R25" s="15">
        <f t="shared" si="6"/>
        <v>46</v>
      </c>
      <c r="S25" s="36">
        <v>20</v>
      </c>
      <c r="T25" s="36">
        <v>56</v>
      </c>
      <c r="U25" s="7">
        <f t="shared" si="7"/>
        <v>76</v>
      </c>
      <c r="V25" s="4">
        <v>15</v>
      </c>
      <c r="W25" s="4">
        <v>68</v>
      </c>
      <c r="X25" s="4">
        <f t="shared" si="8"/>
        <v>83</v>
      </c>
      <c r="Y25" s="36">
        <v>18</v>
      </c>
      <c r="Z25" s="36">
        <v>74</v>
      </c>
      <c r="AA25" s="7">
        <f t="shared" si="9"/>
        <v>92</v>
      </c>
      <c r="AB25" s="7">
        <f t="shared" si="3"/>
        <v>526</v>
      </c>
      <c r="AC25" s="7">
        <f t="shared" si="4"/>
        <v>65.75</v>
      </c>
      <c r="AD25" s="3">
        <v>1</v>
      </c>
      <c r="AE25" s="3" t="s">
        <v>139</v>
      </c>
      <c r="AF25" s="51" t="s">
        <v>154</v>
      </c>
    </row>
    <row r="26" spans="1:32" x14ac:dyDescent="0.25">
      <c r="A26" s="3">
        <v>21</v>
      </c>
      <c r="B26" s="3" t="s">
        <v>51</v>
      </c>
      <c r="C26" s="5" t="s">
        <v>52</v>
      </c>
      <c r="D26" s="36">
        <v>12</v>
      </c>
      <c r="E26" s="36">
        <v>34</v>
      </c>
      <c r="F26" s="40">
        <f t="shared" si="0"/>
        <v>46</v>
      </c>
      <c r="G26" s="36">
        <v>13</v>
      </c>
      <c r="H26" s="36">
        <v>30</v>
      </c>
      <c r="I26" s="40">
        <f t="shared" si="1"/>
        <v>43</v>
      </c>
      <c r="J26" s="36">
        <v>12</v>
      </c>
      <c r="K26" s="36">
        <v>35</v>
      </c>
      <c r="L26" s="17">
        <f t="shared" si="5"/>
        <v>47</v>
      </c>
      <c r="M26" s="36">
        <v>12</v>
      </c>
      <c r="N26" s="36">
        <v>28</v>
      </c>
      <c r="O26" s="40">
        <f t="shared" si="2"/>
        <v>40</v>
      </c>
      <c r="P26" s="4">
        <v>15</v>
      </c>
      <c r="Q26" s="4">
        <v>36</v>
      </c>
      <c r="R26" s="15">
        <f t="shared" si="6"/>
        <v>51</v>
      </c>
      <c r="S26" s="36">
        <v>13</v>
      </c>
      <c r="T26" s="36">
        <v>38</v>
      </c>
      <c r="U26" s="7">
        <f t="shared" si="7"/>
        <v>51</v>
      </c>
      <c r="V26" s="4">
        <v>15</v>
      </c>
      <c r="W26" s="4">
        <v>45</v>
      </c>
      <c r="X26" s="4">
        <f t="shared" si="8"/>
        <v>60</v>
      </c>
      <c r="Y26" s="36">
        <v>12</v>
      </c>
      <c r="Z26" s="36">
        <v>66</v>
      </c>
      <c r="AA26" s="7">
        <f t="shared" si="9"/>
        <v>78</v>
      </c>
      <c r="AB26" s="7">
        <f t="shared" si="3"/>
        <v>416</v>
      </c>
      <c r="AC26" s="7">
        <f t="shared" si="4"/>
        <v>52</v>
      </c>
      <c r="AD26" s="3">
        <v>0</v>
      </c>
      <c r="AE26" s="3" t="s">
        <v>139</v>
      </c>
      <c r="AF26" s="51" t="s">
        <v>154</v>
      </c>
    </row>
    <row r="27" spans="1:32" x14ac:dyDescent="0.25">
      <c r="A27" s="12">
        <v>22</v>
      </c>
      <c r="B27" s="3" t="s">
        <v>53</v>
      </c>
      <c r="C27" s="5" t="s">
        <v>54</v>
      </c>
      <c r="D27" s="36">
        <v>17</v>
      </c>
      <c r="E27" s="36">
        <v>45</v>
      </c>
      <c r="F27" s="40">
        <f t="shared" si="0"/>
        <v>62</v>
      </c>
      <c r="G27" s="20">
        <v>20</v>
      </c>
      <c r="H27" s="20">
        <v>51</v>
      </c>
      <c r="I27" s="40">
        <f t="shared" si="1"/>
        <v>71</v>
      </c>
      <c r="J27" s="20">
        <v>13</v>
      </c>
      <c r="K27" s="20">
        <v>30</v>
      </c>
      <c r="L27" s="21">
        <f t="shared" si="5"/>
        <v>43</v>
      </c>
      <c r="M27" s="20">
        <v>15</v>
      </c>
      <c r="N27" s="20">
        <v>28</v>
      </c>
      <c r="O27" s="40">
        <f t="shared" si="2"/>
        <v>43</v>
      </c>
      <c r="P27" s="4">
        <v>18</v>
      </c>
      <c r="Q27" s="4">
        <v>55</v>
      </c>
      <c r="R27" s="15">
        <f t="shared" si="6"/>
        <v>73</v>
      </c>
      <c r="S27" s="36">
        <v>17</v>
      </c>
      <c r="T27" s="36">
        <v>44</v>
      </c>
      <c r="U27" s="7">
        <f t="shared" si="7"/>
        <v>61</v>
      </c>
      <c r="V27" s="4">
        <v>15</v>
      </c>
      <c r="W27" s="4">
        <v>46</v>
      </c>
      <c r="X27" s="4">
        <f t="shared" si="8"/>
        <v>61</v>
      </c>
      <c r="Y27" s="36">
        <v>18</v>
      </c>
      <c r="Z27" s="36">
        <v>74</v>
      </c>
      <c r="AA27" s="7">
        <f t="shared" si="9"/>
        <v>92</v>
      </c>
      <c r="AB27" s="7">
        <f t="shared" si="3"/>
        <v>506</v>
      </c>
      <c r="AC27" s="7">
        <f t="shared" si="4"/>
        <v>63.249999999999993</v>
      </c>
      <c r="AD27" s="3">
        <v>0</v>
      </c>
      <c r="AE27" s="3" t="s">
        <v>139</v>
      </c>
      <c r="AF27" s="51" t="s">
        <v>154</v>
      </c>
    </row>
    <row r="28" spans="1:32" x14ac:dyDescent="0.25">
      <c r="A28" s="3">
        <v>23</v>
      </c>
      <c r="B28" s="3" t="s">
        <v>55</v>
      </c>
      <c r="C28" s="5" t="s">
        <v>56</v>
      </c>
      <c r="D28" s="36">
        <v>13</v>
      </c>
      <c r="E28" s="36">
        <v>28</v>
      </c>
      <c r="F28" s="40">
        <f t="shared" si="0"/>
        <v>41</v>
      </c>
      <c r="G28" s="36">
        <v>13</v>
      </c>
      <c r="H28" s="36">
        <v>29</v>
      </c>
      <c r="I28" s="40">
        <f t="shared" si="1"/>
        <v>42</v>
      </c>
      <c r="J28" s="36">
        <v>12</v>
      </c>
      <c r="K28" s="36">
        <v>28</v>
      </c>
      <c r="L28" s="17">
        <f t="shared" si="5"/>
        <v>40</v>
      </c>
      <c r="M28" s="36">
        <v>12</v>
      </c>
      <c r="N28" s="36">
        <v>37</v>
      </c>
      <c r="O28" s="40">
        <f t="shared" si="2"/>
        <v>49</v>
      </c>
      <c r="P28" s="4">
        <v>12</v>
      </c>
      <c r="Q28" s="4">
        <v>12</v>
      </c>
      <c r="R28" s="15">
        <f t="shared" si="6"/>
        <v>24</v>
      </c>
      <c r="S28" s="36">
        <v>18</v>
      </c>
      <c r="T28" s="36">
        <v>43</v>
      </c>
      <c r="U28" s="7">
        <f t="shared" si="7"/>
        <v>61</v>
      </c>
      <c r="V28" s="4">
        <v>16</v>
      </c>
      <c r="W28" s="4">
        <v>47</v>
      </c>
      <c r="X28" s="4">
        <f t="shared" si="8"/>
        <v>63</v>
      </c>
      <c r="Y28" s="36">
        <v>12</v>
      </c>
      <c r="Z28" s="36">
        <v>64</v>
      </c>
      <c r="AA28" s="7">
        <f t="shared" si="9"/>
        <v>76</v>
      </c>
      <c r="AB28" s="7">
        <f t="shared" si="3"/>
        <v>396</v>
      </c>
      <c r="AC28" s="7">
        <f t="shared" si="4"/>
        <v>49.5</v>
      </c>
      <c r="AD28" s="3">
        <v>1</v>
      </c>
      <c r="AE28" s="3" t="s">
        <v>138</v>
      </c>
      <c r="AF28" s="51" t="s">
        <v>154</v>
      </c>
    </row>
    <row r="29" spans="1:32" x14ac:dyDescent="0.25">
      <c r="A29" s="12">
        <v>24</v>
      </c>
      <c r="B29" s="3" t="s">
        <v>57</v>
      </c>
      <c r="C29" s="5" t="s">
        <v>58</v>
      </c>
      <c r="D29" s="36">
        <v>20</v>
      </c>
      <c r="E29" s="36">
        <v>41</v>
      </c>
      <c r="F29" s="40">
        <f t="shared" si="0"/>
        <v>61</v>
      </c>
      <c r="G29" s="20">
        <v>18</v>
      </c>
      <c r="H29" s="20">
        <v>51</v>
      </c>
      <c r="I29" s="40">
        <f t="shared" si="1"/>
        <v>69</v>
      </c>
      <c r="J29" s="20">
        <v>15</v>
      </c>
      <c r="K29" s="20">
        <v>56</v>
      </c>
      <c r="L29" s="21">
        <f t="shared" si="5"/>
        <v>71</v>
      </c>
      <c r="M29" s="20">
        <v>19</v>
      </c>
      <c r="N29" s="20">
        <v>35</v>
      </c>
      <c r="O29" s="40">
        <f t="shared" si="2"/>
        <v>54</v>
      </c>
      <c r="P29" s="4">
        <v>16</v>
      </c>
      <c r="Q29" s="4">
        <v>36</v>
      </c>
      <c r="R29" s="15">
        <f t="shared" si="6"/>
        <v>52</v>
      </c>
      <c r="S29" s="36">
        <v>19</v>
      </c>
      <c r="T29" s="36">
        <v>61</v>
      </c>
      <c r="U29" s="7">
        <f t="shared" si="7"/>
        <v>80</v>
      </c>
      <c r="V29" s="4">
        <v>17</v>
      </c>
      <c r="W29" s="4">
        <v>74</v>
      </c>
      <c r="X29" s="4">
        <f t="shared" si="8"/>
        <v>91</v>
      </c>
      <c r="Y29" s="36">
        <v>18</v>
      </c>
      <c r="Z29" s="36">
        <v>76</v>
      </c>
      <c r="AA29" s="7">
        <f t="shared" si="9"/>
        <v>94</v>
      </c>
      <c r="AB29" s="7">
        <f t="shared" si="3"/>
        <v>572</v>
      </c>
      <c r="AC29" s="7">
        <f t="shared" si="4"/>
        <v>71.5</v>
      </c>
      <c r="AD29" s="3">
        <v>0</v>
      </c>
      <c r="AE29" s="3" t="s">
        <v>139</v>
      </c>
      <c r="AF29" s="51" t="s">
        <v>154</v>
      </c>
    </row>
    <row r="30" spans="1:32" x14ac:dyDescent="0.25">
      <c r="A30" s="3">
        <v>25</v>
      </c>
      <c r="B30" s="3" t="s">
        <v>59</v>
      </c>
      <c r="C30" s="5" t="s">
        <v>60</v>
      </c>
      <c r="D30" s="36">
        <v>13</v>
      </c>
      <c r="E30" s="36">
        <v>47</v>
      </c>
      <c r="F30" s="40">
        <f t="shared" si="0"/>
        <v>60</v>
      </c>
      <c r="G30" s="20">
        <v>13</v>
      </c>
      <c r="H30" s="20">
        <v>57</v>
      </c>
      <c r="I30" s="40">
        <f t="shared" si="1"/>
        <v>70</v>
      </c>
      <c r="J30" s="20">
        <v>14</v>
      </c>
      <c r="K30" s="20">
        <v>42</v>
      </c>
      <c r="L30" s="21">
        <f t="shared" si="5"/>
        <v>56</v>
      </c>
      <c r="M30" s="20">
        <v>16</v>
      </c>
      <c r="N30" s="20">
        <v>30</v>
      </c>
      <c r="O30" s="40">
        <f t="shared" si="2"/>
        <v>46</v>
      </c>
      <c r="P30" s="4">
        <v>13</v>
      </c>
      <c r="Q30" s="4">
        <v>28</v>
      </c>
      <c r="R30" s="15">
        <f t="shared" si="6"/>
        <v>41</v>
      </c>
      <c r="S30" s="36">
        <v>16</v>
      </c>
      <c r="T30" s="36">
        <v>50</v>
      </c>
      <c r="U30" s="7">
        <f t="shared" si="7"/>
        <v>66</v>
      </c>
      <c r="V30" s="4">
        <v>15</v>
      </c>
      <c r="W30" s="4">
        <v>73</v>
      </c>
      <c r="X30" s="4">
        <f t="shared" si="8"/>
        <v>88</v>
      </c>
      <c r="Y30" s="36">
        <v>14</v>
      </c>
      <c r="Z30" s="36">
        <v>70</v>
      </c>
      <c r="AA30" s="7">
        <f t="shared" si="9"/>
        <v>84</v>
      </c>
      <c r="AB30" s="7">
        <f t="shared" si="3"/>
        <v>511</v>
      </c>
      <c r="AC30" s="7">
        <f t="shared" si="4"/>
        <v>63.875000000000007</v>
      </c>
      <c r="AD30" s="3">
        <v>0</v>
      </c>
      <c r="AE30" s="3" t="s">
        <v>139</v>
      </c>
      <c r="AF30" s="51" t="s">
        <v>154</v>
      </c>
    </row>
    <row r="31" spans="1:32" x14ac:dyDescent="0.25">
      <c r="A31" s="12">
        <v>26</v>
      </c>
      <c r="B31" s="3" t="s">
        <v>61</v>
      </c>
      <c r="C31" s="5" t="s">
        <v>62</v>
      </c>
      <c r="D31" s="36">
        <v>15</v>
      </c>
      <c r="E31" s="36">
        <v>46</v>
      </c>
      <c r="F31" s="40">
        <f t="shared" si="0"/>
        <v>61</v>
      </c>
      <c r="G31" s="20">
        <v>20</v>
      </c>
      <c r="H31" s="20">
        <v>43</v>
      </c>
      <c r="I31" s="40">
        <f t="shared" si="1"/>
        <v>63</v>
      </c>
      <c r="J31" s="20">
        <v>17</v>
      </c>
      <c r="K31" s="20">
        <v>46</v>
      </c>
      <c r="L31" s="21">
        <f t="shared" si="5"/>
        <v>63</v>
      </c>
      <c r="M31" s="20">
        <v>19</v>
      </c>
      <c r="N31" s="20">
        <v>22</v>
      </c>
      <c r="O31" s="40">
        <f t="shared" si="2"/>
        <v>41</v>
      </c>
      <c r="P31" s="4">
        <v>16</v>
      </c>
      <c r="Q31" s="4">
        <v>24</v>
      </c>
      <c r="R31" s="15">
        <f t="shared" si="6"/>
        <v>40</v>
      </c>
      <c r="S31" s="36">
        <v>18</v>
      </c>
      <c r="T31" s="36">
        <v>37</v>
      </c>
      <c r="U31" s="7">
        <f t="shared" si="7"/>
        <v>55</v>
      </c>
      <c r="V31" s="4">
        <v>17</v>
      </c>
      <c r="W31" s="4">
        <v>68</v>
      </c>
      <c r="X31" s="4">
        <f t="shared" si="8"/>
        <v>85</v>
      </c>
      <c r="Y31" s="36">
        <v>18</v>
      </c>
      <c r="Z31" s="36">
        <v>73</v>
      </c>
      <c r="AA31" s="7">
        <f t="shared" si="9"/>
        <v>91</v>
      </c>
      <c r="AB31" s="7">
        <f t="shared" si="3"/>
        <v>499</v>
      </c>
      <c r="AC31" s="7">
        <f t="shared" si="4"/>
        <v>62.375</v>
      </c>
      <c r="AD31" s="3">
        <v>2</v>
      </c>
      <c r="AE31" s="3" t="s">
        <v>138</v>
      </c>
      <c r="AF31" s="51" t="s">
        <v>154</v>
      </c>
    </row>
    <row r="32" spans="1:32" x14ac:dyDescent="0.25">
      <c r="A32" s="3">
        <v>27</v>
      </c>
      <c r="B32" s="3" t="s">
        <v>63</v>
      </c>
      <c r="C32" s="5" t="s">
        <v>64</v>
      </c>
      <c r="D32" s="36">
        <v>16</v>
      </c>
      <c r="E32" s="36">
        <v>48</v>
      </c>
      <c r="F32" s="40">
        <f t="shared" si="0"/>
        <v>64</v>
      </c>
      <c r="G32" s="36">
        <v>13</v>
      </c>
      <c r="H32" s="36">
        <v>42</v>
      </c>
      <c r="I32" s="40">
        <f t="shared" si="1"/>
        <v>55</v>
      </c>
      <c r="J32" s="36">
        <v>14</v>
      </c>
      <c r="K32" s="36">
        <v>41</v>
      </c>
      <c r="L32" s="17">
        <f t="shared" si="5"/>
        <v>55</v>
      </c>
      <c r="M32" s="36">
        <v>14</v>
      </c>
      <c r="N32" s="36">
        <v>16</v>
      </c>
      <c r="O32" s="40">
        <f t="shared" si="2"/>
        <v>30</v>
      </c>
      <c r="P32" s="4">
        <v>15</v>
      </c>
      <c r="Q32" s="4">
        <v>30</v>
      </c>
      <c r="R32" s="15">
        <f t="shared" si="6"/>
        <v>45</v>
      </c>
      <c r="S32" s="36">
        <v>12</v>
      </c>
      <c r="T32" s="36">
        <v>40</v>
      </c>
      <c r="U32" s="7">
        <f t="shared" si="7"/>
        <v>52</v>
      </c>
      <c r="V32" s="4">
        <v>15</v>
      </c>
      <c r="W32" s="4">
        <v>70</v>
      </c>
      <c r="X32" s="4">
        <f t="shared" si="8"/>
        <v>85</v>
      </c>
      <c r="Y32" s="36">
        <v>18</v>
      </c>
      <c r="Z32" s="36">
        <v>75</v>
      </c>
      <c r="AA32" s="7">
        <f t="shared" si="9"/>
        <v>93</v>
      </c>
      <c r="AB32" s="7">
        <f t="shared" si="3"/>
        <v>479</v>
      </c>
      <c r="AC32" s="7">
        <f t="shared" si="4"/>
        <v>59.875</v>
      </c>
      <c r="AD32" s="3">
        <v>1</v>
      </c>
      <c r="AE32" s="3" t="s">
        <v>138</v>
      </c>
      <c r="AF32" s="51" t="s">
        <v>154</v>
      </c>
    </row>
    <row r="33" spans="1:32" x14ac:dyDescent="0.25">
      <c r="A33" s="12">
        <v>28</v>
      </c>
      <c r="B33" s="3" t="s">
        <v>65</v>
      </c>
      <c r="C33" s="5" t="s">
        <v>66</v>
      </c>
      <c r="D33" s="36">
        <v>13</v>
      </c>
      <c r="E33" s="36">
        <v>42</v>
      </c>
      <c r="F33" s="40">
        <f t="shared" si="0"/>
        <v>55</v>
      </c>
      <c r="G33" s="36">
        <v>16</v>
      </c>
      <c r="H33" s="36">
        <v>44</v>
      </c>
      <c r="I33" s="40">
        <f t="shared" si="1"/>
        <v>60</v>
      </c>
      <c r="J33" s="36">
        <v>12</v>
      </c>
      <c r="K33" s="36">
        <v>41</v>
      </c>
      <c r="L33" s="17">
        <f t="shared" si="5"/>
        <v>53</v>
      </c>
      <c r="M33" s="36">
        <v>13</v>
      </c>
      <c r="N33" s="36">
        <v>28</v>
      </c>
      <c r="O33" s="40">
        <f t="shared" si="2"/>
        <v>41</v>
      </c>
      <c r="P33" s="4">
        <v>17</v>
      </c>
      <c r="Q33" s="4">
        <v>2</v>
      </c>
      <c r="R33" s="15">
        <f t="shared" si="6"/>
        <v>19</v>
      </c>
      <c r="S33" s="36">
        <v>13</v>
      </c>
      <c r="T33" s="36">
        <v>42</v>
      </c>
      <c r="U33" s="7">
        <f t="shared" si="7"/>
        <v>55</v>
      </c>
      <c r="V33" s="4">
        <v>15</v>
      </c>
      <c r="W33" s="4">
        <v>65</v>
      </c>
      <c r="X33" s="4">
        <f t="shared" si="8"/>
        <v>80</v>
      </c>
      <c r="Y33" s="36">
        <v>16</v>
      </c>
      <c r="Z33" s="36">
        <v>69</v>
      </c>
      <c r="AA33" s="7">
        <f t="shared" si="9"/>
        <v>85</v>
      </c>
      <c r="AB33" s="7">
        <f t="shared" si="3"/>
        <v>448</v>
      </c>
      <c r="AC33" s="7">
        <f t="shared" si="4"/>
        <v>56.000000000000007</v>
      </c>
      <c r="AD33" s="3">
        <v>1</v>
      </c>
      <c r="AE33" s="3" t="s">
        <v>138</v>
      </c>
      <c r="AF33" s="51" t="s">
        <v>154</v>
      </c>
    </row>
    <row r="34" spans="1:32" x14ac:dyDescent="0.25">
      <c r="A34" s="3">
        <v>29</v>
      </c>
      <c r="B34" s="3" t="s">
        <v>67</v>
      </c>
      <c r="C34" s="5" t="s">
        <v>68</v>
      </c>
      <c r="D34" s="36">
        <v>19</v>
      </c>
      <c r="E34" s="36">
        <v>56</v>
      </c>
      <c r="F34" s="40">
        <f t="shared" si="0"/>
        <v>75</v>
      </c>
      <c r="G34" s="20">
        <v>20</v>
      </c>
      <c r="H34" s="20">
        <v>51</v>
      </c>
      <c r="I34" s="40">
        <f t="shared" si="1"/>
        <v>71</v>
      </c>
      <c r="J34" s="20">
        <v>16</v>
      </c>
      <c r="K34" s="20">
        <v>44</v>
      </c>
      <c r="L34" s="21">
        <f t="shared" si="5"/>
        <v>60</v>
      </c>
      <c r="M34" s="20">
        <v>19</v>
      </c>
      <c r="N34" s="20">
        <v>54</v>
      </c>
      <c r="O34" s="40">
        <f t="shared" si="2"/>
        <v>73</v>
      </c>
      <c r="P34" s="4">
        <v>20</v>
      </c>
      <c r="Q34" s="4">
        <v>32</v>
      </c>
      <c r="R34" s="15">
        <f t="shared" si="6"/>
        <v>52</v>
      </c>
      <c r="S34" s="36">
        <v>20</v>
      </c>
      <c r="T34" s="36">
        <v>51</v>
      </c>
      <c r="U34" s="7">
        <f t="shared" si="7"/>
        <v>71</v>
      </c>
      <c r="V34" s="4">
        <v>16</v>
      </c>
      <c r="W34" s="4">
        <v>73</v>
      </c>
      <c r="X34" s="4">
        <f t="shared" si="8"/>
        <v>89</v>
      </c>
      <c r="Y34" s="36">
        <v>19</v>
      </c>
      <c r="Z34" s="36">
        <v>76</v>
      </c>
      <c r="AA34" s="7">
        <f t="shared" si="9"/>
        <v>95</v>
      </c>
      <c r="AB34" s="7">
        <f t="shared" si="3"/>
        <v>586</v>
      </c>
      <c r="AC34" s="7">
        <f t="shared" si="4"/>
        <v>73.25</v>
      </c>
      <c r="AD34" s="3">
        <v>0</v>
      </c>
      <c r="AE34" s="3" t="s">
        <v>139</v>
      </c>
      <c r="AF34" s="51" t="s">
        <v>154</v>
      </c>
    </row>
    <row r="35" spans="1:32" x14ac:dyDescent="0.25">
      <c r="A35" s="12">
        <v>30</v>
      </c>
      <c r="B35" s="3" t="s">
        <v>69</v>
      </c>
      <c r="C35" s="5" t="s">
        <v>70</v>
      </c>
      <c r="D35" s="36">
        <v>18</v>
      </c>
      <c r="E35" s="36">
        <v>68</v>
      </c>
      <c r="F35" s="40">
        <f t="shared" si="0"/>
        <v>86</v>
      </c>
      <c r="G35" s="20">
        <v>19</v>
      </c>
      <c r="H35" s="20">
        <v>49</v>
      </c>
      <c r="I35" s="40">
        <f t="shared" si="1"/>
        <v>68</v>
      </c>
      <c r="J35" s="20">
        <v>19</v>
      </c>
      <c r="K35" s="20">
        <v>41</v>
      </c>
      <c r="L35" s="21">
        <f t="shared" si="5"/>
        <v>60</v>
      </c>
      <c r="M35" s="20">
        <v>19</v>
      </c>
      <c r="N35" s="20">
        <v>34</v>
      </c>
      <c r="O35" s="40">
        <f t="shared" si="2"/>
        <v>53</v>
      </c>
      <c r="P35" s="4">
        <v>20</v>
      </c>
      <c r="Q35" s="4">
        <v>58</v>
      </c>
      <c r="R35" s="15">
        <f t="shared" si="6"/>
        <v>78</v>
      </c>
      <c r="S35" s="36">
        <v>20</v>
      </c>
      <c r="T35" s="36">
        <v>57</v>
      </c>
      <c r="U35" s="7">
        <f t="shared" si="7"/>
        <v>77</v>
      </c>
      <c r="V35" s="4">
        <v>18</v>
      </c>
      <c r="W35" s="4">
        <v>78</v>
      </c>
      <c r="X35" s="4">
        <f t="shared" si="8"/>
        <v>96</v>
      </c>
      <c r="Y35" s="36">
        <v>18</v>
      </c>
      <c r="Z35" s="36">
        <v>77</v>
      </c>
      <c r="AA35" s="7">
        <f t="shared" si="9"/>
        <v>95</v>
      </c>
      <c r="AB35" s="7">
        <f t="shared" si="3"/>
        <v>613</v>
      </c>
      <c r="AC35" s="7">
        <f t="shared" si="4"/>
        <v>76.625</v>
      </c>
      <c r="AD35" s="3">
        <v>0</v>
      </c>
      <c r="AE35" s="3" t="s">
        <v>139</v>
      </c>
      <c r="AF35" s="51" t="s">
        <v>154</v>
      </c>
    </row>
    <row r="36" spans="1:32" x14ac:dyDescent="0.25">
      <c r="A36" s="3">
        <v>31</v>
      </c>
      <c r="B36" s="3" t="s">
        <v>71</v>
      </c>
      <c r="C36" s="5" t="s">
        <v>72</v>
      </c>
      <c r="D36" s="36">
        <v>20</v>
      </c>
      <c r="E36" s="36">
        <v>43</v>
      </c>
      <c r="F36" s="40">
        <f t="shared" si="0"/>
        <v>63</v>
      </c>
      <c r="G36" s="20">
        <v>20</v>
      </c>
      <c r="H36" s="20">
        <v>48</v>
      </c>
      <c r="I36" s="40">
        <f t="shared" si="1"/>
        <v>68</v>
      </c>
      <c r="J36" s="20">
        <v>18</v>
      </c>
      <c r="K36" s="20">
        <v>48</v>
      </c>
      <c r="L36" s="21">
        <f t="shared" si="5"/>
        <v>66</v>
      </c>
      <c r="M36" s="20">
        <v>20</v>
      </c>
      <c r="N36" s="20">
        <v>37</v>
      </c>
      <c r="O36" s="40">
        <f t="shared" si="2"/>
        <v>57</v>
      </c>
      <c r="P36" s="4">
        <v>17</v>
      </c>
      <c r="Q36" s="4">
        <v>37</v>
      </c>
      <c r="R36" s="15">
        <f t="shared" si="6"/>
        <v>54</v>
      </c>
      <c r="S36" s="36">
        <v>20</v>
      </c>
      <c r="T36" s="36">
        <v>54</v>
      </c>
      <c r="U36" s="7">
        <f t="shared" si="7"/>
        <v>74</v>
      </c>
      <c r="V36" s="4">
        <v>16</v>
      </c>
      <c r="W36" s="4">
        <v>73</v>
      </c>
      <c r="X36" s="4">
        <f t="shared" si="8"/>
        <v>89</v>
      </c>
      <c r="Y36" s="36">
        <v>18</v>
      </c>
      <c r="Z36" s="36">
        <v>79</v>
      </c>
      <c r="AA36" s="7">
        <f t="shared" si="9"/>
        <v>97</v>
      </c>
      <c r="AB36" s="7">
        <f t="shared" si="3"/>
        <v>568</v>
      </c>
      <c r="AC36" s="7">
        <f t="shared" si="4"/>
        <v>71</v>
      </c>
      <c r="AD36" s="3">
        <v>0</v>
      </c>
      <c r="AE36" s="3" t="s">
        <v>139</v>
      </c>
      <c r="AF36" s="51" t="s">
        <v>154</v>
      </c>
    </row>
    <row r="37" spans="1:32" x14ac:dyDescent="0.25">
      <c r="A37" s="12">
        <v>32</v>
      </c>
      <c r="B37" s="3" t="s">
        <v>73</v>
      </c>
      <c r="C37" s="5" t="s">
        <v>74</v>
      </c>
      <c r="D37" s="36">
        <v>12</v>
      </c>
      <c r="E37" s="36">
        <v>41</v>
      </c>
      <c r="F37" s="40">
        <f t="shared" si="0"/>
        <v>53</v>
      </c>
      <c r="G37" s="20">
        <v>15</v>
      </c>
      <c r="H37" s="20">
        <v>36</v>
      </c>
      <c r="I37" s="40">
        <f t="shared" si="1"/>
        <v>51</v>
      </c>
      <c r="J37" s="20">
        <v>12</v>
      </c>
      <c r="K37" s="20">
        <v>40</v>
      </c>
      <c r="L37" s="21">
        <f t="shared" si="5"/>
        <v>52</v>
      </c>
      <c r="M37" s="20">
        <v>12</v>
      </c>
      <c r="N37" s="20">
        <v>21</v>
      </c>
      <c r="O37" s="40">
        <f t="shared" si="2"/>
        <v>33</v>
      </c>
      <c r="P37" s="4">
        <v>12</v>
      </c>
      <c r="Q37" s="4">
        <v>20</v>
      </c>
      <c r="R37" s="15">
        <f t="shared" si="6"/>
        <v>32</v>
      </c>
      <c r="S37" s="36">
        <v>12</v>
      </c>
      <c r="T37" s="36">
        <v>28</v>
      </c>
      <c r="U37" s="7">
        <f t="shared" si="7"/>
        <v>40</v>
      </c>
      <c r="V37" s="4">
        <v>16</v>
      </c>
      <c r="W37" s="4">
        <v>71</v>
      </c>
      <c r="X37" s="4">
        <f t="shared" si="8"/>
        <v>87</v>
      </c>
      <c r="Y37" s="36">
        <v>15</v>
      </c>
      <c r="Z37" s="36">
        <v>68</v>
      </c>
      <c r="AA37" s="7">
        <f t="shared" si="9"/>
        <v>83</v>
      </c>
      <c r="AB37" s="7">
        <f t="shared" si="3"/>
        <v>431</v>
      </c>
      <c r="AC37" s="7">
        <f t="shared" si="4"/>
        <v>53.874999999999993</v>
      </c>
      <c r="AD37" s="3">
        <v>2</v>
      </c>
      <c r="AE37" s="3" t="s">
        <v>138</v>
      </c>
      <c r="AF37" s="51" t="s">
        <v>154</v>
      </c>
    </row>
    <row r="38" spans="1:32" x14ac:dyDescent="0.25">
      <c r="A38" s="3">
        <v>33</v>
      </c>
      <c r="B38" s="3" t="s">
        <v>75</v>
      </c>
      <c r="C38" s="5" t="s">
        <v>76</v>
      </c>
      <c r="D38" s="36">
        <v>16</v>
      </c>
      <c r="E38" s="36">
        <v>47</v>
      </c>
      <c r="F38" s="40">
        <f t="shared" si="0"/>
        <v>63</v>
      </c>
      <c r="G38" s="20">
        <v>18</v>
      </c>
      <c r="H38" s="20">
        <v>47</v>
      </c>
      <c r="I38" s="40">
        <f t="shared" si="1"/>
        <v>65</v>
      </c>
      <c r="J38" s="20">
        <v>15</v>
      </c>
      <c r="K38" s="20">
        <v>46</v>
      </c>
      <c r="L38" s="21">
        <f t="shared" si="5"/>
        <v>61</v>
      </c>
      <c r="M38" s="20">
        <v>17</v>
      </c>
      <c r="N38" s="20">
        <v>30</v>
      </c>
      <c r="O38" s="40">
        <f t="shared" si="2"/>
        <v>47</v>
      </c>
      <c r="P38" s="4">
        <v>15</v>
      </c>
      <c r="Q38" s="4">
        <v>40</v>
      </c>
      <c r="R38" s="15">
        <f t="shared" si="6"/>
        <v>55</v>
      </c>
      <c r="S38" s="36">
        <v>18</v>
      </c>
      <c r="T38" s="36">
        <v>57</v>
      </c>
      <c r="U38" s="7">
        <f t="shared" si="7"/>
        <v>75</v>
      </c>
      <c r="V38" s="4">
        <v>17</v>
      </c>
      <c r="W38" s="4">
        <v>69</v>
      </c>
      <c r="X38" s="4">
        <f t="shared" si="8"/>
        <v>86</v>
      </c>
      <c r="Y38" s="36">
        <v>19</v>
      </c>
      <c r="Z38" s="36">
        <v>76</v>
      </c>
      <c r="AA38" s="7">
        <f t="shared" si="9"/>
        <v>95</v>
      </c>
      <c r="AB38" s="7">
        <f t="shared" si="3"/>
        <v>547</v>
      </c>
      <c r="AC38" s="7">
        <f t="shared" si="4"/>
        <v>68.375</v>
      </c>
      <c r="AD38" s="3">
        <v>0</v>
      </c>
      <c r="AE38" s="3" t="s">
        <v>139</v>
      </c>
      <c r="AF38" s="51" t="s">
        <v>154</v>
      </c>
    </row>
    <row r="39" spans="1:32" x14ac:dyDescent="0.25">
      <c r="A39" s="12">
        <v>34</v>
      </c>
      <c r="B39" s="3" t="s">
        <v>77</v>
      </c>
      <c r="C39" s="5" t="s">
        <v>78</v>
      </c>
      <c r="D39" s="36">
        <v>17</v>
      </c>
      <c r="E39" s="36">
        <v>53</v>
      </c>
      <c r="F39" s="40">
        <f t="shared" si="0"/>
        <v>70</v>
      </c>
      <c r="G39" s="20">
        <v>18</v>
      </c>
      <c r="H39" s="20">
        <v>52</v>
      </c>
      <c r="I39" s="40">
        <f t="shared" si="1"/>
        <v>70</v>
      </c>
      <c r="J39" s="20">
        <v>14</v>
      </c>
      <c r="K39" s="20">
        <v>56</v>
      </c>
      <c r="L39" s="21">
        <f t="shared" si="5"/>
        <v>70</v>
      </c>
      <c r="M39" s="20">
        <v>16</v>
      </c>
      <c r="N39" s="20">
        <v>28</v>
      </c>
      <c r="O39" s="40">
        <f t="shared" si="2"/>
        <v>44</v>
      </c>
      <c r="P39" s="4">
        <v>14</v>
      </c>
      <c r="Q39" s="4">
        <v>45</v>
      </c>
      <c r="R39" s="15">
        <f t="shared" si="6"/>
        <v>59</v>
      </c>
      <c r="S39" s="36">
        <v>17</v>
      </c>
      <c r="T39" s="36">
        <v>66</v>
      </c>
      <c r="U39" s="7">
        <f t="shared" si="7"/>
        <v>83</v>
      </c>
      <c r="V39" s="4">
        <v>16</v>
      </c>
      <c r="W39" s="4">
        <v>64</v>
      </c>
      <c r="X39" s="4">
        <f t="shared" si="8"/>
        <v>80</v>
      </c>
      <c r="Y39" s="36">
        <v>15</v>
      </c>
      <c r="Z39" s="36">
        <v>74</v>
      </c>
      <c r="AA39" s="7">
        <f t="shared" si="9"/>
        <v>89</v>
      </c>
      <c r="AB39" s="7">
        <f t="shared" si="3"/>
        <v>565</v>
      </c>
      <c r="AC39" s="7">
        <f t="shared" si="4"/>
        <v>70.625</v>
      </c>
      <c r="AD39" s="3">
        <v>0</v>
      </c>
      <c r="AE39" s="3" t="s">
        <v>139</v>
      </c>
      <c r="AF39" s="51" t="s">
        <v>154</v>
      </c>
    </row>
    <row r="40" spans="1:32" x14ac:dyDescent="0.25">
      <c r="A40" s="3">
        <v>35</v>
      </c>
      <c r="B40" s="3" t="s">
        <v>79</v>
      </c>
      <c r="C40" s="5" t="s">
        <v>80</v>
      </c>
      <c r="D40" s="36">
        <v>14</v>
      </c>
      <c r="E40" s="36">
        <v>34</v>
      </c>
      <c r="F40" s="40">
        <f t="shared" si="0"/>
        <v>48</v>
      </c>
      <c r="G40" s="20">
        <v>62</v>
      </c>
      <c r="H40" s="20">
        <v>78</v>
      </c>
      <c r="I40" s="40">
        <f t="shared" si="1"/>
        <v>140</v>
      </c>
      <c r="J40" s="20">
        <v>12</v>
      </c>
      <c r="K40" s="20">
        <v>31</v>
      </c>
      <c r="L40" s="21">
        <f t="shared" si="5"/>
        <v>43</v>
      </c>
      <c r="M40" s="20">
        <v>12</v>
      </c>
      <c r="N40" s="20">
        <v>12</v>
      </c>
      <c r="O40" s="40">
        <f t="shared" si="2"/>
        <v>24</v>
      </c>
      <c r="P40" s="4">
        <v>12</v>
      </c>
      <c r="Q40" s="4">
        <v>28</v>
      </c>
      <c r="R40" s="15">
        <f t="shared" si="6"/>
        <v>40</v>
      </c>
      <c r="S40" s="36">
        <v>15</v>
      </c>
      <c r="T40" s="36">
        <v>40</v>
      </c>
      <c r="U40" s="7">
        <f t="shared" si="7"/>
        <v>55</v>
      </c>
      <c r="V40" s="4">
        <v>15</v>
      </c>
      <c r="W40" s="4">
        <v>75</v>
      </c>
      <c r="X40" s="4">
        <f t="shared" si="8"/>
        <v>90</v>
      </c>
      <c r="Y40" s="36">
        <v>17</v>
      </c>
      <c r="Z40" s="36">
        <v>71</v>
      </c>
      <c r="AA40" s="7">
        <f t="shared" si="9"/>
        <v>88</v>
      </c>
      <c r="AB40" s="7">
        <f t="shared" si="3"/>
        <v>528</v>
      </c>
      <c r="AC40" s="7">
        <f t="shared" si="4"/>
        <v>66</v>
      </c>
      <c r="AD40" s="3">
        <v>1</v>
      </c>
      <c r="AE40" s="3" t="s">
        <v>138</v>
      </c>
      <c r="AF40" s="51" t="s">
        <v>154</v>
      </c>
    </row>
    <row r="41" spans="1:32" x14ac:dyDescent="0.25">
      <c r="A41" s="12">
        <v>36</v>
      </c>
      <c r="B41" s="3" t="s">
        <v>81</v>
      </c>
      <c r="C41" s="5" t="s">
        <v>82</v>
      </c>
      <c r="D41" s="36">
        <v>16</v>
      </c>
      <c r="E41" s="36">
        <v>40</v>
      </c>
      <c r="F41" s="40">
        <f t="shared" si="0"/>
        <v>56</v>
      </c>
      <c r="G41" s="20">
        <v>15</v>
      </c>
      <c r="H41" s="20">
        <v>44</v>
      </c>
      <c r="I41" s="40">
        <f t="shared" si="1"/>
        <v>59</v>
      </c>
      <c r="J41" s="20">
        <v>15</v>
      </c>
      <c r="K41" s="20">
        <v>40</v>
      </c>
      <c r="L41" s="21">
        <f t="shared" si="5"/>
        <v>55</v>
      </c>
      <c r="M41" s="20">
        <v>17</v>
      </c>
      <c r="N41" s="20">
        <v>28</v>
      </c>
      <c r="O41" s="40">
        <f t="shared" si="2"/>
        <v>45</v>
      </c>
      <c r="P41" s="4">
        <v>15</v>
      </c>
      <c r="Q41" s="4">
        <v>39</v>
      </c>
      <c r="R41" s="15">
        <f t="shared" si="6"/>
        <v>54</v>
      </c>
      <c r="S41" s="4">
        <v>20</v>
      </c>
      <c r="T41" s="4">
        <v>43</v>
      </c>
      <c r="U41" s="7">
        <f t="shared" si="7"/>
        <v>63</v>
      </c>
      <c r="V41" s="4">
        <v>15</v>
      </c>
      <c r="W41" s="4">
        <v>78</v>
      </c>
      <c r="X41" s="4">
        <f t="shared" si="8"/>
        <v>93</v>
      </c>
      <c r="Y41" s="36">
        <v>16</v>
      </c>
      <c r="Z41" s="36">
        <v>74</v>
      </c>
      <c r="AA41" s="7">
        <f t="shared" si="9"/>
        <v>90</v>
      </c>
      <c r="AB41" s="7">
        <f t="shared" si="3"/>
        <v>515</v>
      </c>
      <c r="AC41" s="7">
        <f t="shared" si="4"/>
        <v>64.375</v>
      </c>
      <c r="AD41" s="3">
        <v>1</v>
      </c>
      <c r="AE41" s="3" t="s">
        <v>139</v>
      </c>
      <c r="AF41" s="51" t="s">
        <v>154</v>
      </c>
    </row>
    <row r="42" spans="1:32" x14ac:dyDescent="0.25">
      <c r="A42" s="3">
        <v>37</v>
      </c>
      <c r="B42" s="3" t="s">
        <v>83</v>
      </c>
      <c r="C42" s="5" t="s">
        <v>84</v>
      </c>
      <c r="D42" s="36">
        <v>15</v>
      </c>
      <c r="E42" s="36">
        <v>42</v>
      </c>
      <c r="F42" s="40">
        <f t="shared" si="0"/>
        <v>57</v>
      </c>
      <c r="G42" s="20">
        <v>18</v>
      </c>
      <c r="H42" s="20">
        <v>38</v>
      </c>
      <c r="I42" s="40">
        <f t="shared" si="1"/>
        <v>56</v>
      </c>
      <c r="J42" s="20">
        <v>13</v>
      </c>
      <c r="K42" s="20">
        <v>40</v>
      </c>
      <c r="L42" s="21">
        <f t="shared" si="5"/>
        <v>53</v>
      </c>
      <c r="M42" s="20">
        <v>15</v>
      </c>
      <c r="N42" s="20">
        <v>28</v>
      </c>
      <c r="O42" s="40">
        <f t="shared" si="2"/>
        <v>43</v>
      </c>
      <c r="P42" s="4">
        <v>15</v>
      </c>
      <c r="Q42" s="4">
        <v>40</v>
      </c>
      <c r="R42" s="15">
        <f t="shared" si="6"/>
        <v>55</v>
      </c>
      <c r="S42" s="36">
        <v>16</v>
      </c>
      <c r="T42" s="36">
        <v>67</v>
      </c>
      <c r="U42" s="7">
        <f t="shared" si="7"/>
        <v>83</v>
      </c>
      <c r="V42" s="4">
        <v>16</v>
      </c>
      <c r="W42" s="4">
        <v>67</v>
      </c>
      <c r="X42" s="4">
        <f t="shared" si="8"/>
        <v>83</v>
      </c>
      <c r="Y42" s="36">
        <v>16</v>
      </c>
      <c r="Z42" s="36">
        <v>74</v>
      </c>
      <c r="AA42" s="7">
        <f t="shared" si="9"/>
        <v>90</v>
      </c>
      <c r="AB42" s="7">
        <f t="shared" si="3"/>
        <v>520</v>
      </c>
      <c r="AC42" s="7">
        <f t="shared" si="4"/>
        <v>65</v>
      </c>
      <c r="AD42" s="3">
        <v>0</v>
      </c>
      <c r="AE42" s="3" t="s">
        <v>139</v>
      </c>
      <c r="AF42" s="51" t="s">
        <v>154</v>
      </c>
    </row>
    <row r="43" spans="1:32" x14ac:dyDescent="0.25">
      <c r="A43" s="12">
        <v>38</v>
      </c>
      <c r="B43" s="12" t="s">
        <v>85</v>
      </c>
      <c r="C43" s="19" t="s">
        <v>86</v>
      </c>
      <c r="D43" s="36">
        <v>12</v>
      </c>
      <c r="E43" s="36">
        <v>29</v>
      </c>
      <c r="F43" s="40">
        <f t="shared" si="0"/>
        <v>41</v>
      </c>
      <c r="G43" s="36">
        <v>14</v>
      </c>
      <c r="H43" s="36">
        <v>30</v>
      </c>
      <c r="I43" s="40">
        <f t="shared" si="1"/>
        <v>44</v>
      </c>
      <c r="J43" s="36">
        <v>12</v>
      </c>
      <c r="K43" s="36">
        <v>29</v>
      </c>
      <c r="L43" s="17">
        <f t="shared" si="5"/>
        <v>41</v>
      </c>
      <c r="M43" s="36">
        <v>12</v>
      </c>
      <c r="N43" s="36">
        <v>28</v>
      </c>
      <c r="O43" s="40">
        <f t="shared" si="2"/>
        <v>40</v>
      </c>
      <c r="P43" s="36">
        <v>14</v>
      </c>
      <c r="Q43" s="36">
        <v>31</v>
      </c>
      <c r="R43" s="7">
        <f t="shared" si="6"/>
        <v>45</v>
      </c>
      <c r="S43" s="36">
        <v>15</v>
      </c>
      <c r="T43" s="36">
        <v>28</v>
      </c>
      <c r="U43" s="7">
        <f t="shared" si="7"/>
        <v>43</v>
      </c>
      <c r="V43" s="4">
        <v>13</v>
      </c>
      <c r="W43" s="4">
        <v>68</v>
      </c>
      <c r="X43" s="4">
        <f t="shared" si="8"/>
        <v>81</v>
      </c>
      <c r="Y43" s="36">
        <v>13</v>
      </c>
      <c r="Z43" s="36">
        <v>64</v>
      </c>
      <c r="AA43" s="36">
        <f t="shared" si="9"/>
        <v>77</v>
      </c>
      <c r="AB43" s="7">
        <f t="shared" si="3"/>
        <v>412</v>
      </c>
      <c r="AC43" s="7">
        <f t="shared" si="4"/>
        <v>51.5</v>
      </c>
      <c r="AD43" s="3">
        <v>0</v>
      </c>
      <c r="AE43" s="3" t="s">
        <v>139</v>
      </c>
      <c r="AF43" s="51" t="s">
        <v>154</v>
      </c>
    </row>
    <row r="44" spans="1:32" x14ac:dyDescent="0.25">
      <c r="A44" s="3">
        <v>39</v>
      </c>
      <c r="B44" s="3" t="s">
        <v>87</v>
      </c>
      <c r="C44" s="5" t="s">
        <v>88</v>
      </c>
      <c r="D44" s="36">
        <v>13</v>
      </c>
      <c r="E44" s="36">
        <v>50</v>
      </c>
      <c r="F44" s="40">
        <f t="shared" si="0"/>
        <v>63</v>
      </c>
      <c r="G44" s="36">
        <v>13</v>
      </c>
      <c r="H44" s="36">
        <v>45</v>
      </c>
      <c r="I44" s="40">
        <f t="shared" si="1"/>
        <v>58</v>
      </c>
      <c r="J44" s="36">
        <v>12</v>
      </c>
      <c r="K44" s="36">
        <v>36</v>
      </c>
      <c r="L44" s="17">
        <f t="shared" si="5"/>
        <v>48</v>
      </c>
      <c r="M44" s="36">
        <v>12</v>
      </c>
      <c r="N44" s="36">
        <v>21</v>
      </c>
      <c r="O44" s="40">
        <f t="shared" si="2"/>
        <v>33</v>
      </c>
      <c r="P44" s="4">
        <v>13</v>
      </c>
      <c r="Q44" s="4">
        <v>43</v>
      </c>
      <c r="R44" s="15">
        <f t="shared" si="6"/>
        <v>56</v>
      </c>
      <c r="S44" s="36">
        <v>17</v>
      </c>
      <c r="T44" s="36">
        <v>45</v>
      </c>
      <c r="U44" s="7">
        <f t="shared" si="7"/>
        <v>62</v>
      </c>
      <c r="V44" s="4">
        <v>14</v>
      </c>
      <c r="W44" s="4">
        <v>74</v>
      </c>
      <c r="X44" s="4">
        <f t="shared" si="8"/>
        <v>88</v>
      </c>
      <c r="Y44" s="36">
        <v>14</v>
      </c>
      <c r="Z44" s="36">
        <v>74</v>
      </c>
      <c r="AA44" s="7">
        <f t="shared" si="9"/>
        <v>88</v>
      </c>
      <c r="AB44" s="7">
        <f t="shared" si="3"/>
        <v>496</v>
      </c>
      <c r="AC44" s="7">
        <f t="shared" si="4"/>
        <v>62</v>
      </c>
      <c r="AD44" s="3">
        <v>1</v>
      </c>
      <c r="AE44" s="3" t="s">
        <v>138</v>
      </c>
      <c r="AF44" s="51" t="s">
        <v>154</v>
      </c>
    </row>
    <row r="45" spans="1:32" x14ac:dyDescent="0.25">
      <c r="A45" s="12">
        <v>40</v>
      </c>
      <c r="B45" s="3" t="s">
        <v>89</v>
      </c>
      <c r="C45" s="5" t="s">
        <v>90</v>
      </c>
      <c r="D45" s="36">
        <v>19</v>
      </c>
      <c r="E45" s="36">
        <v>49</v>
      </c>
      <c r="F45" s="40">
        <f t="shared" si="0"/>
        <v>68</v>
      </c>
      <c r="G45" s="20">
        <v>20</v>
      </c>
      <c r="H45" s="20">
        <v>54</v>
      </c>
      <c r="I45" s="40">
        <f t="shared" si="1"/>
        <v>74</v>
      </c>
      <c r="J45" s="20">
        <v>18</v>
      </c>
      <c r="K45" s="20">
        <v>48</v>
      </c>
      <c r="L45" s="21">
        <f t="shared" si="5"/>
        <v>66</v>
      </c>
      <c r="M45" s="20">
        <v>20</v>
      </c>
      <c r="N45" s="20">
        <v>40</v>
      </c>
      <c r="O45" s="40">
        <f t="shared" si="2"/>
        <v>60</v>
      </c>
      <c r="P45" s="4">
        <v>20</v>
      </c>
      <c r="Q45" s="4">
        <v>34</v>
      </c>
      <c r="R45" s="15">
        <f t="shared" si="6"/>
        <v>54</v>
      </c>
      <c r="S45" s="36">
        <v>20</v>
      </c>
      <c r="T45" s="36">
        <v>48</v>
      </c>
      <c r="U45" s="7">
        <f t="shared" si="7"/>
        <v>68</v>
      </c>
      <c r="V45" s="4">
        <v>18</v>
      </c>
      <c r="W45" s="4">
        <v>73</v>
      </c>
      <c r="X45" s="4">
        <f t="shared" si="8"/>
        <v>91</v>
      </c>
      <c r="Y45" s="36">
        <v>18</v>
      </c>
      <c r="Z45" s="36">
        <v>79</v>
      </c>
      <c r="AA45" s="7">
        <f t="shared" si="9"/>
        <v>97</v>
      </c>
      <c r="AB45" s="7">
        <f t="shared" si="3"/>
        <v>578</v>
      </c>
      <c r="AC45" s="7">
        <f t="shared" si="4"/>
        <v>72.25</v>
      </c>
      <c r="AD45" s="3">
        <v>0</v>
      </c>
      <c r="AE45" s="3" t="s">
        <v>139</v>
      </c>
      <c r="AF45" s="51" t="s">
        <v>154</v>
      </c>
    </row>
    <row r="46" spans="1:32" x14ac:dyDescent="0.25">
      <c r="A46" s="3">
        <v>41</v>
      </c>
      <c r="B46" s="3" t="s">
        <v>91</v>
      </c>
      <c r="C46" s="5" t="s">
        <v>92</v>
      </c>
      <c r="D46" s="36">
        <v>13</v>
      </c>
      <c r="E46" s="36">
        <v>47</v>
      </c>
      <c r="F46" s="40">
        <f t="shared" si="0"/>
        <v>60</v>
      </c>
      <c r="G46" s="20">
        <v>18</v>
      </c>
      <c r="H46" s="20">
        <v>53</v>
      </c>
      <c r="I46" s="40">
        <f t="shared" si="1"/>
        <v>71</v>
      </c>
      <c r="J46" s="20">
        <v>12</v>
      </c>
      <c r="K46" s="20">
        <v>37</v>
      </c>
      <c r="L46" s="21">
        <f t="shared" si="5"/>
        <v>49</v>
      </c>
      <c r="M46" s="20">
        <v>14</v>
      </c>
      <c r="N46" s="20">
        <v>19</v>
      </c>
      <c r="O46" s="40">
        <f t="shared" si="2"/>
        <v>33</v>
      </c>
      <c r="P46" s="4">
        <v>15</v>
      </c>
      <c r="Q46" s="4">
        <v>45</v>
      </c>
      <c r="R46" s="15">
        <f t="shared" si="6"/>
        <v>60</v>
      </c>
      <c r="S46" s="36">
        <v>15</v>
      </c>
      <c r="T46" s="36">
        <v>41</v>
      </c>
      <c r="U46" s="7">
        <f t="shared" si="7"/>
        <v>56</v>
      </c>
      <c r="V46" s="4">
        <v>14</v>
      </c>
      <c r="W46" s="4">
        <v>58</v>
      </c>
      <c r="X46" s="4">
        <f t="shared" si="8"/>
        <v>72</v>
      </c>
      <c r="Y46" s="36">
        <v>12</v>
      </c>
      <c r="Z46" s="36">
        <v>68</v>
      </c>
      <c r="AA46" s="7">
        <f t="shared" si="9"/>
        <v>80</v>
      </c>
      <c r="AB46" s="7">
        <f t="shared" si="3"/>
        <v>481</v>
      </c>
      <c r="AC46" s="7">
        <f t="shared" si="4"/>
        <v>60.124999999999993</v>
      </c>
      <c r="AD46" s="3">
        <v>1</v>
      </c>
      <c r="AE46" s="3" t="s">
        <v>138</v>
      </c>
      <c r="AF46" s="51" t="s">
        <v>154</v>
      </c>
    </row>
    <row r="47" spans="1:32" x14ac:dyDescent="0.25">
      <c r="A47" s="12">
        <v>42</v>
      </c>
      <c r="B47" s="3" t="s">
        <v>93</v>
      </c>
      <c r="C47" s="5" t="s">
        <v>94</v>
      </c>
      <c r="D47" s="36">
        <v>18</v>
      </c>
      <c r="E47" s="36">
        <v>53</v>
      </c>
      <c r="F47" s="40">
        <f t="shared" si="0"/>
        <v>71</v>
      </c>
      <c r="G47" s="20">
        <v>20</v>
      </c>
      <c r="H47" s="20">
        <v>48</v>
      </c>
      <c r="I47" s="40">
        <f t="shared" si="1"/>
        <v>68</v>
      </c>
      <c r="J47" s="20">
        <v>18</v>
      </c>
      <c r="K47" s="20">
        <v>55</v>
      </c>
      <c r="L47" s="21">
        <f t="shared" si="5"/>
        <v>73</v>
      </c>
      <c r="M47" s="20">
        <v>18</v>
      </c>
      <c r="N47" s="20">
        <v>32</v>
      </c>
      <c r="O47" s="40">
        <f t="shared" si="2"/>
        <v>50</v>
      </c>
      <c r="P47" s="4">
        <v>16</v>
      </c>
      <c r="Q47" s="4">
        <v>32</v>
      </c>
      <c r="R47" s="15">
        <f t="shared" si="6"/>
        <v>48</v>
      </c>
      <c r="S47" s="36">
        <v>19</v>
      </c>
      <c r="T47" s="36">
        <v>58</v>
      </c>
      <c r="U47" s="7">
        <f t="shared" si="7"/>
        <v>77</v>
      </c>
      <c r="V47" s="4">
        <v>16</v>
      </c>
      <c r="W47" s="4">
        <v>69</v>
      </c>
      <c r="X47" s="4">
        <f t="shared" si="8"/>
        <v>85</v>
      </c>
      <c r="Y47" s="36">
        <v>19</v>
      </c>
      <c r="Z47" s="36">
        <v>79</v>
      </c>
      <c r="AA47" s="7">
        <f t="shared" si="9"/>
        <v>98</v>
      </c>
      <c r="AB47" s="7">
        <f t="shared" si="3"/>
        <v>570</v>
      </c>
      <c r="AC47" s="7">
        <f t="shared" si="4"/>
        <v>71.25</v>
      </c>
      <c r="AD47" s="3">
        <v>0</v>
      </c>
      <c r="AE47" s="3" t="s">
        <v>139</v>
      </c>
      <c r="AF47" s="51" t="s">
        <v>154</v>
      </c>
    </row>
    <row r="48" spans="1:32" x14ac:dyDescent="0.25">
      <c r="A48" s="3">
        <v>43</v>
      </c>
      <c r="B48" s="3" t="s">
        <v>95</v>
      </c>
      <c r="C48" s="5" t="s">
        <v>96</v>
      </c>
      <c r="D48" s="36">
        <v>13</v>
      </c>
      <c r="E48" s="36">
        <v>29</v>
      </c>
      <c r="F48" s="40">
        <f t="shared" si="0"/>
        <v>42</v>
      </c>
      <c r="G48" s="20">
        <v>13</v>
      </c>
      <c r="H48" s="20">
        <v>43</v>
      </c>
      <c r="I48" s="40">
        <f t="shared" si="1"/>
        <v>56</v>
      </c>
      <c r="J48" s="20">
        <v>13</v>
      </c>
      <c r="K48" s="20">
        <v>31</v>
      </c>
      <c r="L48" s="21">
        <f t="shared" si="5"/>
        <v>44</v>
      </c>
      <c r="M48" s="20">
        <v>12</v>
      </c>
      <c r="N48" s="20">
        <v>22</v>
      </c>
      <c r="O48" s="40">
        <f t="shared" si="2"/>
        <v>34</v>
      </c>
      <c r="P48" s="4">
        <v>12</v>
      </c>
      <c r="Q48" s="4">
        <v>28</v>
      </c>
      <c r="R48" s="15">
        <f t="shared" si="6"/>
        <v>40</v>
      </c>
      <c r="S48" s="36">
        <v>14</v>
      </c>
      <c r="T48" s="36">
        <v>30</v>
      </c>
      <c r="U48" s="7">
        <f t="shared" si="7"/>
        <v>44</v>
      </c>
      <c r="V48" s="4">
        <v>13</v>
      </c>
      <c r="W48" s="4">
        <v>60</v>
      </c>
      <c r="X48" s="4">
        <f t="shared" si="8"/>
        <v>73</v>
      </c>
      <c r="Y48" s="36">
        <v>16</v>
      </c>
      <c r="Z48" s="36">
        <v>72</v>
      </c>
      <c r="AA48" s="7">
        <f t="shared" si="9"/>
        <v>88</v>
      </c>
      <c r="AB48" s="7">
        <f t="shared" si="3"/>
        <v>421</v>
      </c>
      <c r="AC48" s="7">
        <f t="shared" si="4"/>
        <v>52.625</v>
      </c>
      <c r="AD48" s="3">
        <v>1</v>
      </c>
      <c r="AE48" s="3" t="s">
        <v>138</v>
      </c>
      <c r="AF48" s="51" t="s">
        <v>154</v>
      </c>
    </row>
    <row r="49" spans="1:38" x14ac:dyDescent="0.25">
      <c r="A49" s="12">
        <v>44</v>
      </c>
      <c r="B49" s="3" t="s">
        <v>97</v>
      </c>
      <c r="C49" s="5" t="s">
        <v>98</v>
      </c>
      <c r="D49" s="36">
        <v>17</v>
      </c>
      <c r="E49" s="36">
        <v>56</v>
      </c>
      <c r="F49" s="40">
        <f t="shared" si="0"/>
        <v>73</v>
      </c>
      <c r="G49" s="36">
        <v>20</v>
      </c>
      <c r="H49" s="36">
        <v>50</v>
      </c>
      <c r="I49" s="40">
        <f t="shared" si="1"/>
        <v>70</v>
      </c>
      <c r="J49" s="36">
        <v>15</v>
      </c>
      <c r="K49" s="36">
        <v>43</v>
      </c>
      <c r="L49" s="17">
        <f t="shared" si="5"/>
        <v>58</v>
      </c>
      <c r="M49" s="36">
        <v>17</v>
      </c>
      <c r="N49" s="36">
        <v>28</v>
      </c>
      <c r="O49" s="40">
        <f t="shared" si="2"/>
        <v>45</v>
      </c>
      <c r="P49" s="4">
        <v>15</v>
      </c>
      <c r="Q49" s="4">
        <v>35</v>
      </c>
      <c r="R49" s="15">
        <f t="shared" si="6"/>
        <v>50</v>
      </c>
      <c r="S49" s="36">
        <v>15</v>
      </c>
      <c r="T49" s="36">
        <v>51</v>
      </c>
      <c r="U49" s="7">
        <f t="shared" si="7"/>
        <v>66</v>
      </c>
      <c r="V49" s="4">
        <v>16</v>
      </c>
      <c r="W49" s="4">
        <v>75</v>
      </c>
      <c r="X49" s="4">
        <f t="shared" si="8"/>
        <v>91</v>
      </c>
      <c r="Y49" s="36">
        <v>18</v>
      </c>
      <c r="Z49" s="36">
        <v>75</v>
      </c>
      <c r="AA49" s="7">
        <f t="shared" si="9"/>
        <v>93</v>
      </c>
      <c r="AB49" s="7">
        <f t="shared" si="3"/>
        <v>546</v>
      </c>
      <c r="AC49" s="7">
        <f t="shared" si="4"/>
        <v>68.25</v>
      </c>
      <c r="AD49" s="3">
        <v>1</v>
      </c>
      <c r="AE49" s="3" t="s">
        <v>139</v>
      </c>
      <c r="AF49" s="51" t="s">
        <v>154</v>
      </c>
    </row>
    <row r="50" spans="1:38" x14ac:dyDescent="0.25">
      <c r="A50" s="3">
        <v>45</v>
      </c>
      <c r="B50" s="3" t="s">
        <v>99</v>
      </c>
      <c r="C50" s="5" t="s">
        <v>100</v>
      </c>
      <c r="D50" s="36">
        <v>17</v>
      </c>
      <c r="E50" s="36">
        <v>47</v>
      </c>
      <c r="F50" s="40">
        <f t="shared" si="0"/>
        <v>64</v>
      </c>
      <c r="G50" s="20">
        <v>17</v>
      </c>
      <c r="H50" s="20">
        <v>45</v>
      </c>
      <c r="I50" s="40">
        <f t="shared" si="1"/>
        <v>62</v>
      </c>
      <c r="J50" s="20">
        <v>13</v>
      </c>
      <c r="K50" s="20">
        <v>56</v>
      </c>
      <c r="L50" s="21">
        <f t="shared" si="5"/>
        <v>69</v>
      </c>
      <c r="M50" s="20">
        <v>14</v>
      </c>
      <c r="N50" s="20">
        <v>36</v>
      </c>
      <c r="O50" s="40">
        <f t="shared" si="2"/>
        <v>50</v>
      </c>
      <c r="P50" s="4">
        <v>15</v>
      </c>
      <c r="Q50" s="4">
        <v>44</v>
      </c>
      <c r="R50" s="15">
        <f t="shared" si="6"/>
        <v>59</v>
      </c>
      <c r="S50" s="36">
        <v>14</v>
      </c>
      <c r="T50" s="36">
        <v>48</v>
      </c>
      <c r="U50" s="7">
        <f t="shared" si="7"/>
        <v>62</v>
      </c>
      <c r="V50" s="4">
        <v>16</v>
      </c>
      <c r="W50" s="4">
        <v>60</v>
      </c>
      <c r="X50" s="4">
        <f t="shared" si="8"/>
        <v>76</v>
      </c>
      <c r="Y50" s="36">
        <v>15</v>
      </c>
      <c r="Z50" s="36">
        <v>70</v>
      </c>
      <c r="AA50" s="7">
        <f t="shared" si="9"/>
        <v>85</v>
      </c>
      <c r="AB50" s="7">
        <f t="shared" si="3"/>
        <v>527</v>
      </c>
      <c r="AC50" s="7">
        <f t="shared" si="4"/>
        <v>65.875</v>
      </c>
      <c r="AD50" s="3">
        <v>0</v>
      </c>
      <c r="AE50" s="3" t="s">
        <v>139</v>
      </c>
      <c r="AF50" s="51" t="s">
        <v>154</v>
      </c>
    </row>
    <row r="51" spans="1:38" x14ac:dyDescent="0.25">
      <c r="A51" s="12">
        <v>46</v>
      </c>
      <c r="B51" s="3" t="s">
        <v>101</v>
      </c>
      <c r="C51" s="5" t="s">
        <v>102</v>
      </c>
      <c r="D51" s="36">
        <v>16</v>
      </c>
      <c r="E51" s="36">
        <v>54</v>
      </c>
      <c r="F51" s="40">
        <f t="shared" si="0"/>
        <v>70</v>
      </c>
      <c r="G51" s="36">
        <v>18</v>
      </c>
      <c r="H51" s="36">
        <v>40</v>
      </c>
      <c r="I51" s="40">
        <f t="shared" si="1"/>
        <v>58</v>
      </c>
      <c r="J51" s="36">
        <v>13</v>
      </c>
      <c r="K51" s="36">
        <v>38</v>
      </c>
      <c r="L51" s="17">
        <f t="shared" si="5"/>
        <v>51</v>
      </c>
      <c r="M51" s="36">
        <v>14</v>
      </c>
      <c r="N51" s="36">
        <v>30</v>
      </c>
      <c r="O51" s="40">
        <f t="shared" si="2"/>
        <v>44</v>
      </c>
      <c r="P51" s="4">
        <v>13</v>
      </c>
      <c r="Q51" s="4">
        <v>30</v>
      </c>
      <c r="R51" s="15">
        <f t="shared" si="6"/>
        <v>43</v>
      </c>
      <c r="S51" s="36">
        <v>15</v>
      </c>
      <c r="T51" s="36">
        <v>47</v>
      </c>
      <c r="U51" s="7">
        <f t="shared" si="7"/>
        <v>62</v>
      </c>
      <c r="V51" s="4">
        <v>15</v>
      </c>
      <c r="W51" s="4">
        <v>60</v>
      </c>
      <c r="X51" s="4">
        <f t="shared" si="8"/>
        <v>75</v>
      </c>
      <c r="Y51" s="36">
        <v>18</v>
      </c>
      <c r="Z51" s="36">
        <v>74</v>
      </c>
      <c r="AA51" s="7">
        <f t="shared" si="9"/>
        <v>92</v>
      </c>
      <c r="AB51" s="7">
        <f t="shared" si="3"/>
        <v>495</v>
      </c>
      <c r="AC51" s="7">
        <f t="shared" si="4"/>
        <v>61.875</v>
      </c>
      <c r="AD51" s="3">
        <v>0</v>
      </c>
      <c r="AE51" s="3" t="s">
        <v>139</v>
      </c>
      <c r="AF51" s="51" t="s">
        <v>154</v>
      </c>
    </row>
    <row r="52" spans="1:38" x14ac:dyDescent="0.25">
      <c r="A52" s="3">
        <v>47</v>
      </c>
      <c r="B52" s="3" t="s">
        <v>103</v>
      </c>
      <c r="C52" s="5" t="s">
        <v>104</v>
      </c>
      <c r="D52" s="36">
        <v>12</v>
      </c>
      <c r="E52" s="36">
        <v>37</v>
      </c>
      <c r="F52" s="40">
        <f t="shared" si="0"/>
        <v>49</v>
      </c>
      <c r="G52" s="4">
        <v>14</v>
      </c>
      <c r="H52" s="4">
        <v>49</v>
      </c>
      <c r="I52" s="40">
        <f t="shared" si="1"/>
        <v>63</v>
      </c>
      <c r="J52" s="4">
        <v>12</v>
      </c>
      <c r="K52" s="4">
        <v>44</v>
      </c>
      <c r="L52" s="17">
        <f t="shared" si="5"/>
        <v>56</v>
      </c>
      <c r="M52" s="36">
        <v>12</v>
      </c>
      <c r="N52" s="36">
        <v>20</v>
      </c>
      <c r="O52" s="40">
        <f t="shared" si="2"/>
        <v>32</v>
      </c>
      <c r="P52" s="4">
        <v>18</v>
      </c>
      <c r="Q52" s="4">
        <v>37</v>
      </c>
      <c r="R52" s="15">
        <f t="shared" si="6"/>
        <v>55</v>
      </c>
      <c r="S52" s="36">
        <v>13</v>
      </c>
      <c r="T52" s="36">
        <v>38</v>
      </c>
      <c r="U52" s="7">
        <f t="shared" si="7"/>
        <v>51</v>
      </c>
      <c r="V52" s="4">
        <v>13</v>
      </c>
      <c r="W52" s="4">
        <v>59</v>
      </c>
      <c r="X52" s="4">
        <f t="shared" si="8"/>
        <v>72</v>
      </c>
      <c r="Y52" s="36">
        <v>15</v>
      </c>
      <c r="Z52" s="36">
        <v>66</v>
      </c>
      <c r="AA52" s="7">
        <f t="shared" si="9"/>
        <v>81</v>
      </c>
      <c r="AB52" s="7">
        <f t="shared" si="3"/>
        <v>459</v>
      </c>
      <c r="AC52" s="7">
        <f t="shared" si="4"/>
        <v>57.375</v>
      </c>
      <c r="AD52" s="3">
        <v>1</v>
      </c>
      <c r="AE52" s="3" t="s">
        <v>138</v>
      </c>
      <c r="AF52" s="51" t="s">
        <v>154</v>
      </c>
    </row>
    <row r="53" spans="1:38" x14ac:dyDescent="0.25">
      <c r="A53" s="12">
        <v>48</v>
      </c>
      <c r="B53" s="3" t="s">
        <v>105</v>
      </c>
      <c r="C53" s="5" t="s">
        <v>106</v>
      </c>
      <c r="D53" s="36">
        <v>12</v>
      </c>
      <c r="E53" s="36">
        <v>23</v>
      </c>
      <c r="F53" s="40">
        <f t="shared" si="0"/>
        <v>35</v>
      </c>
      <c r="G53" s="4">
        <v>12</v>
      </c>
      <c r="H53" s="4">
        <v>29</v>
      </c>
      <c r="I53" s="40">
        <f t="shared" si="1"/>
        <v>41</v>
      </c>
      <c r="J53" s="4">
        <v>12</v>
      </c>
      <c r="K53" s="4">
        <v>31</v>
      </c>
      <c r="L53" s="17">
        <f t="shared" si="5"/>
        <v>43</v>
      </c>
      <c r="M53" s="36">
        <v>12</v>
      </c>
      <c r="N53" s="36">
        <v>23</v>
      </c>
      <c r="O53" s="40">
        <f t="shared" si="2"/>
        <v>35</v>
      </c>
      <c r="P53" s="4">
        <v>12</v>
      </c>
      <c r="Q53" s="4">
        <v>31</v>
      </c>
      <c r="R53" s="15">
        <f t="shared" si="6"/>
        <v>43</v>
      </c>
      <c r="S53" s="36">
        <v>12</v>
      </c>
      <c r="T53" s="36">
        <v>41</v>
      </c>
      <c r="U53" s="7">
        <f t="shared" si="7"/>
        <v>53</v>
      </c>
      <c r="V53" s="4">
        <v>12</v>
      </c>
      <c r="W53" s="4">
        <v>47</v>
      </c>
      <c r="X53" s="4">
        <f t="shared" si="8"/>
        <v>59</v>
      </c>
      <c r="Y53" s="36">
        <v>12</v>
      </c>
      <c r="Z53" s="36">
        <v>65</v>
      </c>
      <c r="AA53" s="7">
        <f t="shared" si="9"/>
        <v>77</v>
      </c>
      <c r="AB53" s="7">
        <f t="shared" si="3"/>
        <v>386</v>
      </c>
      <c r="AC53" s="7">
        <f t="shared" si="4"/>
        <v>48.25</v>
      </c>
      <c r="AD53" s="3">
        <v>2</v>
      </c>
      <c r="AE53" s="3" t="s">
        <v>138</v>
      </c>
      <c r="AF53" s="51" t="s">
        <v>154</v>
      </c>
    </row>
    <row r="54" spans="1:38" x14ac:dyDescent="0.25">
      <c r="A54" s="3">
        <v>49</v>
      </c>
      <c r="B54" s="3" t="s">
        <v>107</v>
      </c>
      <c r="C54" s="5" t="s">
        <v>108</v>
      </c>
      <c r="D54" s="36">
        <v>17</v>
      </c>
      <c r="E54" s="36">
        <v>37</v>
      </c>
      <c r="F54" s="40">
        <f t="shared" si="0"/>
        <v>54</v>
      </c>
      <c r="G54" s="4">
        <v>15</v>
      </c>
      <c r="H54" s="4">
        <v>48</v>
      </c>
      <c r="I54" s="40">
        <f t="shared" si="1"/>
        <v>63</v>
      </c>
      <c r="J54" s="4">
        <v>16</v>
      </c>
      <c r="K54" s="4">
        <v>46</v>
      </c>
      <c r="L54" s="17">
        <f t="shared" si="5"/>
        <v>62</v>
      </c>
      <c r="M54" s="36">
        <v>18</v>
      </c>
      <c r="N54" s="36">
        <v>28</v>
      </c>
      <c r="O54" s="40">
        <f t="shared" si="2"/>
        <v>46</v>
      </c>
      <c r="P54" s="4">
        <v>14</v>
      </c>
      <c r="Q54" s="4">
        <v>34</v>
      </c>
      <c r="R54" s="15">
        <f t="shared" si="6"/>
        <v>48</v>
      </c>
      <c r="S54" s="36">
        <v>19</v>
      </c>
      <c r="T54" s="36">
        <v>57</v>
      </c>
      <c r="U54" s="7">
        <f t="shared" si="7"/>
        <v>76</v>
      </c>
      <c r="V54" s="4">
        <v>14</v>
      </c>
      <c r="W54" s="4">
        <v>67</v>
      </c>
      <c r="X54" s="4">
        <f t="shared" si="8"/>
        <v>81</v>
      </c>
      <c r="Y54" s="36">
        <v>16</v>
      </c>
      <c r="Z54" s="36">
        <v>74</v>
      </c>
      <c r="AA54" s="7">
        <f t="shared" si="9"/>
        <v>90</v>
      </c>
      <c r="AB54" s="7">
        <f t="shared" si="3"/>
        <v>520</v>
      </c>
      <c r="AC54" s="7">
        <f t="shared" si="4"/>
        <v>65</v>
      </c>
      <c r="AD54" s="3">
        <v>0</v>
      </c>
      <c r="AE54" s="3" t="s">
        <v>139</v>
      </c>
      <c r="AF54" s="51" t="s">
        <v>154</v>
      </c>
    </row>
    <row r="55" spans="1:38" x14ac:dyDescent="0.25">
      <c r="A55" s="83" t="s">
        <v>109</v>
      </c>
      <c r="B55" s="84"/>
      <c r="C55" s="85"/>
      <c r="D55" s="22"/>
      <c r="E55" s="23">
        <v>3</v>
      </c>
      <c r="F55" s="24"/>
      <c r="G55" s="24"/>
      <c r="H55" s="24">
        <v>0</v>
      </c>
      <c r="I55" s="24"/>
      <c r="J55" s="24"/>
      <c r="K55" s="24">
        <v>3</v>
      </c>
      <c r="L55" s="24"/>
      <c r="M55" s="24"/>
      <c r="N55" s="24">
        <v>20</v>
      </c>
      <c r="O55" s="24"/>
      <c r="P55" s="22"/>
      <c r="Q55" s="25">
        <v>5</v>
      </c>
      <c r="R55" s="24"/>
      <c r="S55" s="26"/>
      <c r="T55" s="26">
        <v>1</v>
      </c>
      <c r="U55" s="26"/>
      <c r="V55" s="22"/>
      <c r="W55" s="25"/>
      <c r="X55" s="24"/>
      <c r="Y55" s="22"/>
      <c r="Z55" s="23"/>
      <c r="AA55" s="24"/>
      <c r="AB55" s="7"/>
      <c r="AC55" s="11"/>
      <c r="AD55" s="26"/>
      <c r="AE55" s="3">
        <v>26</v>
      </c>
      <c r="AF55" s="50"/>
    </row>
    <row r="56" spans="1:38" x14ac:dyDescent="0.25">
      <c r="A56" s="27"/>
      <c r="B56" s="27"/>
      <c r="C56" s="27"/>
      <c r="D56" s="27"/>
      <c r="E56" s="27"/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7"/>
      <c r="Q56" s="27"/>
      <c r="R56" s="27"/>
      <c r="S56" s="1"/>
      <c r="T56" s="1"/>
      <c r="U56" s="1"/>
      <c r="V56" s="27"/>
      <c r="W56" s="27"/>
      <c r="X56" s="27"/>
      <c r="Y56" s="27"/>
      <c r="Z56" s="27"/>
      <c r="AA56" s="27"/>
      <c r="AB56" s="1"/>
      <c r="AC56" s="1"/>
      <c r="AD56" s="1"/>
      <c r="AE56" s="1"/>
    </row>
    <row r="57" spans="1:38" x14ac:dyDescent="0.25">
      <c r="A57" s="27"/>
      <c r="N57" s="28"/>
      <c r="O57" s="28"/>
      <c r="P57" s="27"/>
      <c r="Q57" s="27"/>
      <c r="R57" s="27"/>
      <c r="S57" s="1"/>
      <c r="T57" s="1"/>
      <c r="U57" s="1"/>
      <c r="V57" s="27"/>
      <c r="W57" s="27"/>
      <c r="X57" s="27"/>
      <c r="Y57" s="27"/>
      <c r="Z57" s="27"/>
      <c r="AA57" s="27"/>
      <c r="AB57" s="1"/>
      <c r="AC57" s="1"/>
      <c r="AD57" s="1"/>
      <c r="AE57" s="1"/>
    </row>
    <row r="58" spans="1:38" ht="21" x14ac:dyDescent="0.35">
      <c r="A58" s="27"/>
      <c r="B58" s="86" t="s">
        <v>162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28"/>
      <c r="O58" s="28"/>
      <c r="P58" s="63" t="s">
        <v>157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27"/>
      <c r="AB58" s="63" t="s">
        <v>158</v>
      </c>
      <c r="AC58" s="63"/>
      <c r="AD58" s="63"/>
      <c r="AE58" s="63"/>
      <c r="AF58" s="63"/>
      <c r="AG58" s="63"/>
      <c r="AH58" s="63"/>
      <c r="AI58" s="63"/>
      <c r="AJ58" s="63"/>
      <c r="AK58" s="63"/>
      <c r="AL58" s="63"/>
    </row>
    <row r="59" spans="1:38" x14ac:dyDescent="0.25">
      <c r="A59" s="27"/>
      <c r="B59" s="29" t="s">
        <v>110</v>
      </c>
      <c r="C59" s="44" t="s">
        <v>111</v>
      </c>
      <c r="D59" s="87" t="s">
        <v>112</v>
      </c>
      <c r="E59" s="87"/>
      <c r="F59" s="87"/>
      <c r="G59" s="88" t="s">
        <v>113</v>
      </c>
      <c r="H59" s="88"/>
      <c r="I59" s="87" t="s">
        <v>114</v>
      </c>
      <c r="J59" s="87"/>
      <c r="K59" s="44" t="s">
        <v>6</v>
      </c>
      <c r="L59" s="89" t="s">
        <v>115</v>
      </c>
      <c r="M59" s="90"/>
      <c r="N59" s="28"/>
      <c r="O59" s="28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27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</row>
    <row r="60" spans="1:38" ht="15.75" x14ac:dyDescent="0.25">
      <c r="A60" s="27"/>
      <c r="B60" s="45" t="s">
        <v>121</v>
      </c>
      <c r="C60" s="31" t="s">
        <v>122</v>
      </c>
      <c r="D60" s="75" t="s">
        <v>145</v>
      </c>
      <c r="E60" s="75"/>
      <c r="F60" s="75"/>
      <c r="G60" s="76">
        <v>49</v>
      </c>
      <c r="H60" s="76"/>
      <c r="I60" s="76">
        <v>46</v>
      </c>
      <c r="J60" s="76"/>
      <c r="K60" s="45">
        <v>3</v>
      </c>
      <c r="L60" s="77">
        <f>I60/G60*100</f>
        <v>93.877551020408163</v>
      </c>
      <c r="M60" s="77"/>
      <c r="N60" s="28"/>
      <c r="O60" s="28"/>
      <c r="P60" s="64">
        <v>40</v>
      </c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27"/>
      <c r="AB60" s="64">
        <v>55</v>
      </c>
      <c r="AC60" s="65"/>
      <c r="AD60" s="65"/>
      <c r="AE60" s="65"/>
      <c r="AF60" s="65"/>
      <c r="AG60" s="65"/>
      <c r="AH60" s="65"/>
      <c r="AI60" s="65"/>
      <c r="AJ60" s="65"/>
      <c r="AK60" s="65"/>
      <c r="AL60" s="66"/>
    </row>
    <row r="61" spans="1:38" ht="15.75" x14ac:dyDescent="0.25">
      <c r="A61" s="27"/>
      <c r="B61" s="45" t="s">
        <v>123</v>
      </c>
      <c r="C61" s="31" t="s">
        <v>124</v>
      </c>
      <c r="D61" s="75" t="s">
        <v>146</v>
      </c>
      <c r="E61" s="75"/>
      <c r="F61" s="75"/>
      <c r="G61" s="76">
        <v>49</v>
      </c>
      <c r="H61" s="76"/>
      <c r="I61" s="76">
        <v>48</v>
      </c>
      <c r="J61" s="76"/>
      <c r="K61" s="45">
        <v>1</v>
      </c>
      <c r="L61" s="77">
        <f t="shared" ref="L61:L67" si="10">I61/G61*100</f>
        <v>97.959183673469383</v>
      </c>
      <c r="M61" s="77"/>
      <c r="N61" s="28"/>
      <c r="O61" s="28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9"/>
      <c r="AA61" s="27"/>
      <c r="AB61" s="67"/>
      <c r="AC61" s="68"/>
      <c r="AD61" s="68"/>
      <c r="AE61" s="68"/>
      <c r="AF61" s="68"/>
      <c r="AG61" s="68"/>
      <c r="AH61" s="68"/>
      <c r="AI61" s="68"/>
      <c r="AJ61" s="68"/>
      <c r="AK61" s="68"/>
      <c r="AL61" s="69"/>
    </row>
    <row r="62" spans="1:38" ht="15.75" x14ac:dyDescent="0.25">
      <c r="A62" s="27"/>
      <c r="B62" s="45" t="s">
        <v>125</v>
      </c>
      <c r="C62" s="31" t="s">
        <v>142</v>
      </c>
      <c r="D62" s="75" t="s">
        <v>147</v>
      </c>
      <c r="E62" s="75"/>
      <c r="F62" s="75"/>
      <c r="G62" s="76">
        <v>49</v>
      </c>
      <c r="H62" s="76"/>
      <c r="I62" s="76">
        <v>46</v>
      </c>
      <c r="J62" s="76"/>
      <c r="K62" s="45">
        <v>3</v>
      </c>
      <c r="L62" s="77">
        <f t="shared" si="10"/>
        <v>93.877551020408163</v>
      </c>
      <c r="M62" s="77"/>
      <c r="N62" s="28"/>
      <c r="O62" s="28"/>
      <c r="P62" s="27"/>
      <c r="Q62" s="27"/>
      <c r="R62" s="27"/>
      <c r="S62" s="1"/>
      <c r="T62" s="1"/>
      <c r="U62" s="1"/>
      <c r="V62" s="27"/>
      <c r="W62" s="27"/>
      <c r="X62" s="27"/>
      <c r="Y62" s="27"/>
      <c r="Z62" s="27"/>
      <c r="AA62" s="27"/>
      <c r="AB62" s="1"/>
      <c r="AC62" s="1"/>
      <c r="AD62" s="1"/>
      <c r="AE62" s="1"/>
    </row>
    <row r="63" spans="1:38" ht="15.75" x14ac:dyDescent="0.25">
      <c r="A63" s="27"/>
      <c r="B63" s="45" t="s">
        <v>127</v>
      </c>
      <c r="C63" s="31" t="s">
        <v>143</v>
      </c>
      <c r="D63" s="75" t="s">
        <v>148</v>
      </c>
      <c r="E63" s="75"/>
      <c r="F63" s="75"/>
      <c r="G63" s="76">
        <v>49</v>
      </c>
      <c r="H63" s="76"/>
      <c r="I63" s="76">
        <v>23</v>
      </c>
      <c r="J63" s="76"/>
      <c r="K63" s="45">
        <v>26</v>
      </c>
      <c r="L63" s="77">
        <f t="shared" si="10"/>
        <v>46.938775510204081</v>
      </c>
      <c r="M63" s="77"/>
      <c r="N63" s="28"/>
      <c r="O63" s="28"/>
      <c r="P63" s="70" t="s">
        <v>116</v>
      </c>
      <c r="Q63" s="70"/>
      <c r="R63" s="70" t="s">
        <v>114</v>
      </c>
      <c r="S63" s="70"/>
      <c r="T63" s="70" t="s">
        <v>6</v>
      </c>
      <c r="U63" s="70"/>
      <c r="V63" s="70" t="s">
        <v>115</v>
      </c>
      <c r="W63" s="70"/>
      <c r="X63" s="27"/>
      <c r="Y63" s="27"/>
      <c r="Z63" s="27"/>
      <c r="AA63" s="27"/>
      <c r="AB63" s="70" t="s">
        <v>116</v>
      </c>
      <c r="AC63" s="70"/>
      <c r="AD63" s="70" t="s">
        <v>114</v>
      </c>
      <c r="AE63" s="70"/>
      <c r="AF63" s="70" t="s">
        <v>6</v>
      </c>
      <c r="AG63" s="70"/>
      <c r="AH63" s="70" t="s">
        <v>115</v>
      </c>
      <c r="AI63" s="70"/>
    </row>
    <row r="64" spans="1:38" ht="15.75" x14ac:dyDescent="0.25">
      <c r="A64" s="27"/>
      <c r="B64" s="45" t="s">
        <v>129</v>
      </c>
      <c r="C64" s="31" t="s">
        <v>130</v>
      </c>
      <c r="D64" s="75" t="s">
        <v>149</v>
      </c>
      <c r="E64" s="75"/>
      <c r="F64" s="75"/>
      <c r="G64" s="76">
        <v>48</v>
      </c>
      <c r="H64" s="76"/>
      <c r="I64" s="76">
        <v>43</v>
      </c>
      <c r="J64" s="76"/>
      <c r="K64" s="45">
        <v>5</v>
      </c>
      <c r="L64" s="77">
        <f t="shared" si="10"/>
        <v>89.583333333333343</v>
      </c>
      <c r="M64" s="77"/>
      <c r="N64" s="28"/>
      <c r="O64" s="28"/>
      <c r="P64" s="70"/>
      <c r="Q64" s="70"/>
      <c r="R64" s="70"/>
      <c r="S64" s="70"/>
      <c r="T64" s="70"/>
      <c r="U64" s="70"/>
      <c r="V64" s="70"/>
      <c r="W64" s="70"/>
      <c r="X64" s="27"/>
      <c r="Y64" s="27"/>
      <c r="Z64" s="27"/>
      <c r="AA64" s="27"/>
      <c r="AB64" s="70"/>
      <c r="AC64" s="70"/>
      <c r="AD64" s="70"/>
      <c r="AE64" s="70"/>
      <c r="AF64" s="70"/>
      <c r="AG64" s="70"/>
      <c r="AH64" s="70"/>
      <c r="AI64" s="70"/>
    </row>
    <row r="65" spans="1:35" s="42" customFormat="1" ht="15.75" x14ac:dyDescent="0.25">
      <c r="A65" s="41"/>
      <c r="B65" s="45" t="s">
        <v>131</v>
      </c>
      <c r="C65" s="31" t="s">
        <v>132</v>
      </c>
      <c r="D65" s="75" t="s">
        <v>150</v>
      </c>
      <c r="E65" s="75"/>
      <c r="F65" s="75"/>
      <c r="G65" s="76">
        <v>48</v>
      </c>
      <c r="H65" s="76"/>
      <c r="I65" s="76">
        <v>48</v>
      </c>
      <c r="J65" s="76"/>
      <c r="K65" s="45">
        <v>0</v>
      </c>
      <c r="L65" s="77">
        <f t="shared" si="10"/>
        <v>100</v>
      </c>
      <c r="M65" s="77"/>
      <c r="N65" s="1"/>
      <c r="O65" s="1"/>
      <c r="P65" s="60">
        <v>49</v>
      </c>
      <c r="Q65" s="60"/>
      <c r="R65" s="60">
        <v>20</v>
      </c>
      <c r="S65" s="60"/>
      <c r="T65" s="60">
        <f>P65-R65</f>
        <v>29</v>
      </c>
      <c r="U65" s="60"/>
      <c r="V65" s="61">
        <v>40</v>
      </c>
      <c r="W65" s="61"/>
      <c r="X65" s="41"/>
      <c r="Y65" s="41"/>
      <c r="Z65" s="41"/>
      <c r="AA65" s="41"/>
      <c r="AB65" s="60">
        <v>49</v>
      </c>
      <c r="AC65" s="60"/>
      <c r="AD65" s="60">
        <v>27</v>
      </c>
      <c r="AE65" s="60"/>
      <c r="AF65" s="60">
        <f>AB65-AD65</f>
        <v>22</v>
      </c>
      <c r="AG65" s="60"/>
      <c r="AH65" s="61">
        <f>AD65/AB65*100</f>
        <v>55.102040816326522</v>
      </c>
      <c r="AI65" s="61"/>
    </row>
    <row r="66" spans="1:35" ht="15.75" x14ac:dyDescent="0.25">
      <c r="A66" s="27"/>
      <c r="B66" s="43" t="s">
        <v>133</v>
      </c>
      <c r="C66" s="32" t="s">
        <v>144</v>
      </c>
      <c r="D66" s="78" t="s">
        <v>151</v>
      </c>
      <c r="E66" s="78"/>
      <c r="F66" s="78"/>
      <c r="G66" s="60">
        <v>49</v>
      </c>
      <c r="H66" s="60"/>
      <c r="I66" s="60">
        <v>49</v>
      </c>
      <c r="J66" s="60"/>
      <c r="K66" s="43">
        <v>0</v>
      </c>
      <c r="L66" s="79">
        <f t="shared" si="10"/>
        <v>100</v>
      </c>
      <c r="M66" s="79"/>
      <c r="N66" s="28"/>
      <c r="O66" s="28"/>
      <c r="P66" s="60"/>
      <c r="Q66" s="60"/>
      <c r="R66" s="60"/>
      <c r="S66" s="60"/>
      <c r="T66" s="60"/>
      <c r="U66" s="60"/>
      <c r="V66" s="61"/>
      <c r="W66" s="61"/>
      <c r="X66" s="27"/>
      <c r="Y66" s="27"/>
      <c r="Z66" s="27"/>
      <c r="AA66" s="27"/>
      <c r="AB66" s="60"/>
      <c r="AC66" s="60"/>
      <c r="AD66" s="60"/>
      <c r="AE66" s="60"/>
      <c r="AF66" s="60"/>
      <c r="AG66" s="60"/>
      <c r="AH66" s="61"/>
      <c r="AI66" s="61"/>
    </row>
    <row r="67" spans="1:35" ht="15.75" x14ac:dyDescent="0.25">
      <c r="A67" s="27"/>
      <c r="B67" s="45" t="s">
        <v>135</v>
      </c>
      <c r="C67" s="32" t="s">
        <v>136</v>
      </c>
      <c r="D67" s="75" t="s">
        <v>152</v>
      </c>
      <c r="E67" s="75"/>
      <c r="F67" s="75"/>
      <c r="G67" s="76">
        <v>49</v>
      </c>
      <c r="H67" s="76"/>
      <c r="I67" s="76">
        <v>49</v>
      </c>
      <c r="J67" s="76"/>
      <c r="K67" s="45">
        <v>0</v>
      </c>
      <c r="L67" s="77">
        <f t="shared" si="10"/>
        <v>100</v>
      </c>
      <c r="M67" s="77"/>
      <c r="N67" s="28"/>
      <c r="O67" s="28"/>
      <c r="P67" s="27"/>
      <c r="Q67" s="27"/>
      <c r="R67" s="27"/>
      <c r="S67" s="1"/>
      <c r="T67" s="1"/>
      <c r="U67" s="1"/>
      <c r="V67" s="27"/>
      <c r="W67" s="27"/>
      <c r="X67" s="27"/>
      <c r="Y67" s="27"/>
      <c r="Z67" s="27"/>
      <c r="AA67" s="27"/>
      <c r="AB67" s="1"/>
      <c r="AC67" s="1"/>
      <c r="AD67" s="1"/>
      <c r="AE67" s="1"/>
    </row>
    <row r="68" spans="1:35" x14ac:dyDescent="0.25">
      <c r="A68" s="27"/>
      <c r="N68" s="28"/>
      <c r="O68" s="28"/>
      <c r="P68" s="27"/>
      <c r="Q68" s="27"/>
      <c r="R68" s="27"/>
      <c r="S68" s="1"/>
      <c r="T68" s="1"/>
      <c r="U68" s="1"/>
      <c r="V68" s="27"/>
      <c r="W68" s="27"/>
      <c r="X68" s="27"/>
      <c r="Y68" s="27"/>
      <c r="Z68" s="27"/>
      <c r="AA68" s="27"/>
      <c r="AB68" s="1"/>
      <c r="AC68" s="1"/>
      <c r="AD68" s="1"/>
      <c r="AE68" s="1"/>
    </row>
    <row r="69" spans="1:35" ht="21" customHeight="1" x14ac:dyDescent="0.35">
      <c r="A69" s="27"/>
      <c r="B69" s="73" t="s">
        <v>163</v>
      </c>
      <c r="C69" s="73"/>
      <c r="D69" s="73"/>
      <c r="E69" s="73"/>
      <c r="F69" s="73"/>
      <c r="G69" s="73"/>
      <c r="H69" s="73"/>
      <c r="I69" s="73"/>
      <c r="J69" s="73"/>
      <c r="P69" s="54" t="s">
        <v>160</v>
      </c>
      <c r="Q69" s="55"/>
      <c r="R69" s="55"/>
      <c r="S69" s="55"/>
      <c r="T69" s="55"/>
      <c r="U69" s="56"/>
      <c r="Z69" s="27"/>
      <c r="AA69" s="27"/>
      <c r="AB69" s="62" t="s">
        <v>159</v>
      </c>
      <c r="AC69" s="62"/>
      <c r="AD69" s="62"/>
      <c r="AE69" s="62"/>
      <c r="AF69" s="62"/>
      <c r="AG69" s="62"/>
    </row>
    <row r="70" spans="1:35" ht="15.75" x14ac:dyDescent="0.25">
      <c r="A70" s="27"/>
      <c r="B70" s="46" t="s">
        <v>1</v>
      </c>
      <c r="C70" s="46" t="s">
        <v>3</v>
      </c>
      <c r="D70" s="74" t="s">
        <v>2</v>
      </c>
      <c r="E70" s="74"/>
      <c r="F70" s="74"/>
      <c r="G70" s="74" t="s">
        <v>117</v>
      </c>
      <c r="H70" s="74"/>
      <c r="I70" s="74" t="s">
        <v>5</v>
      </c>
      <c r="J70" s="74"/>
      <c r="P70" s="52" t="s">
        <v>118</v>
      </c>
      <c r="Q70" s="53"/>
      <c r="R70" s="52">
        <v>8</v>
      </c>
      <c r="S70" s="53"/>
      <c r="T70" s="58">
        <v>0.16</v>
      </c>
      <c r="U70" s="59"/>
      <c r="Z70" s="27"/>
      <c r="AA70" s="27"/>
      <c r="AB70" s="57" t="s">
        <v>118</v>
      </c>
      <c r="AC70" s="57"/>
      <c r="AD70" s="57">
        <v>8</v>
      </c>
      <c r="AE70" s="57"/>
      <c r="AF70" s="58">
        <v>0.16</v>
      </c>
      <c r="AG70" s="59"/>
    </row>
    <row r="71" spans="1:35" ht="15.75" x14ac:dyDescent="0.25">
      <c r="A71" s="27"/>
      <c r="B71" s="47">
        <v>1</v>
      </c>
      <c r="C71" s="5" t="s">
        <v>70</v>
      </c>
      <c r="D71" s="71" t="s">
        <v>69</v>
      </c>
      <c r="E71" s="71"/>
      <c r="F71" s="71"/>
      <c r="G71" s="71">
        <v>613</v>
      </c>
      <c r="H71" s="71"/>
      <c r="I71" s="72">
        <v>76.625</v>
      </c>
      <c r="J71" s="72"/>
      <c r="P71" s="52" t="s">
        <v>119</v>
      </c>
      <c r="Q71" s="53"/>
      <c r="R71" s="52">
        <v>9</v>
      </c>
      <c r="S71" s="53"/>
      <c r="T71" s="58">
        <v>0.18</v>
      </c>
      <c r="U71" s="59"/>
      <c r="Z71" s="27"/>
      <c r="AA71" s="27"/>
      <c r="AB71" s="57" t="s">
        <v>119</v>
      </c>
      <c r="AC71" s="57"/>
      <c r="AD71" s="57">
        <v>15</v>
      </c>
      <c r="AE71" s="57"/>
      <c r="AF71" s="58">
        <v>0.36</v>
      </c>
      <c r="AG71" s="59"/>
    </row>
    <row r="72" spans="1:35" ht="15.75" x14ac:dyDescent="0.25">
      <c r="A72" s="27"/>
      <c r="B72" s="47">
        <v>2</v>
      </c>
      <c r="C72" s="5" t="s">
        <v>48</v>
      </c>
      <c r="D72" s="71" t="s">
        <v>47</v>
      </c>
      <c r="E72" s="71"/>
      <c r="F72" s="71"/>
      <c r="G72" s="71">
        <v>592</v>
      </c>
      <c r="H72" s="71"/>
      <c r="I72" s="71">
        <v>74</v>
      </c>
      <c r="J72" s="71"/>
      <c r="P72" s="52" t="s">
        <v>120</v>
      </c>
      <c r="Q72" s="53"/>
      <c r="R72" s="52">
        <v>3</v>
      </c>
      <c r="S72" s="53"/>
      <c r="T72" s="58">
        <v>0.06</v>
      </c>
      <c r="U72" s="59"/>
      <c r="Z72" s="27"/>
      <c r="AA72" s="27"/>
      <c r="AB72" s="57" t="s">
        <v>120</v>
      </c>
      <c r="AC72" s="57"/>
      <c r="AD72" s="57">
        <v>4</v>
      </c>
      <c r="AE72" s="57"/>
      <c r="AF72" s="58">
        <v>0.15</v>
      </c>
      <c r="AG72" s="59"/>
    </row>
    <row r="73" spans="1:35" x14ac:dyDescent="0.25">
      <c r="A73" s="27"/>
      <c r="B73" s="27"/>
      <c r="C73" s="27"/>
      <c r="D73" s="27"/>
      <c r="E73" s="27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7"/>
      <c r="Q73" s="27"/>
      <c r="R73" s="27"/>
      <c r="S73" s="1"/>
      <c r="T73" s="1"/>
      <c r="U73" s="1"/>
      <c r="V73" s="27"/>
      <c r="W73" s="27"/>
      <c r="X73" s="27"/>
      <c r="Y73" s="27"/>
      <c r="Z73" s="27"/>
      <c r="AA73" s="27"/>
      <c r="AB73" s="1"/>
      <c r="AC73" s="1"/>
      <c r="AD73" s="1"/>
      <c r="AE73" s="1"/>
    </row>
    <row r="74" spans="1:35" x14ac:dyDescent="0.25">
      <c r="A74" s="27"/>
      <c r="B74" s="27"/>
      <c r="C74" s="27"/>
      <c r="D74" s="27"/>
      <c r="E74" s="27"/>
      <c r="F74" s="27"/>
      <c r="G74" s="28"/>
      <c r="H74" s="28"/>
      <c r="I74" s="28"/>
      <c r="J74" s="28"/>
      <c r="K74" s="28"/>
      <c r="L74" s="28"/>
      <c r="M74" s="28"/>
      <c r="N74" s="28"/>
      <c r="O74" s="28"/>
      <c r="P74" s="27"/>
      <c r="Q74" s="27"/>
      <c r="R74" s="27"/>
      <c r="S74" s="1"/>
      <c r="T74" s="1"/>
      <c r="U74" s="1"/>
      <c r="V74" s="27"/>
      <c r="W74" s="27"/>
      <c r="X74" s="27"/>
      <c r="Y74" s="27"/>
      <c r="Z74" s="27"/>
      <c r="AA74" s="27"/>
      <c r="AB74" s="1"/>
      <c r="AC74" s="1"/>
      <c r="AD74" s="1"/>
      <c r="AE74" s="1"/>
    </row>
    <row r="75" spans="1:35" ht="21" x14ac:dyDescent="0.35">
      <c r="A75" s="27"/>
      <c r="B75" s="86" t="s">
        <v>161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27"/>
      <c r="O75" s="27"/>
      <c r="P75" s="27"/>
      <c r="Q75" s="27"/>
      <c r="R75" s="27"/>
      <c r="S75" s="27"/>
      <c r="T75" s="27"/>
      <c r="U75" s="27"/>
      <c r="AB75" s="27"/>
      <c r="AC75" s="27"/>
      <c r="AD75" s="27"/>
      <c r="AE75" s="27"/>
    </row>
    <row r="76" spans="1:35" x14ac:dyDescent="0.25">
      <c r="A76" s="27"/>
      <c r="B76" s="29" t="s">
        <v>110</v>
      </c>
      <c r="C76" s="30" t="s">
        <v>111</v>
      </c>
      <c r="D76" s="87" t="s">
        <v>112</v>
      </c>
      <c r="E76" s="87"/>
      <c r="F76" s="87"/>
      <c r="G76" s="88" t="s">
        <v>113</v>
      </c>
      <c r="H76" s="88"/>
      <c r="I76" s="87" t="s">
        <v>114</v>
      </c>
      <c r="J76" s="87"/>
      <c r="K76" s="30" t="s">
        <v>6</v>
      </c>
      <c r="L76" s="89" t="s">
        <v>115</v>
      </c>
      <c r="M76" s="90"/>
      <c r="N76" s="27"/>
      <c r="O76" s="27"/>
      <c r="P76" s="27"/>
      <c r="Q76" s="27"/>
      <c r="R76" s="27"/>
      <c r="S76" s="27"/>
      <c r="T76" s="27"/>
      <c r="U76" s="27"/>
      <c r="AB76" s="27"/>
      <c r="AC76" s="27"/>
      <c r="AD76" s="27"/>
      <c r="AE76" s="27"/>
    </row>
    <row r="77" spans="1:35" ht="15.75" x14ac:dyDescent="0.25">
      <c r="A77" s="27"/>
      <c r="B77" s="24" t="s">
        <v>121</v>
      </c>
      <c r="C77" s="31" t="s">
        <v>122</v>
      </c>
      <c r="D77" s="75" t="s">
        <v>145</v>
      </c>
      <c r="E77" s="75"/>
      <c r="F77" s="75"/>
      <c r="G77" s="76">
        <v>49</v>
      </c>
      <c r="H77" s="76"/>
      <c r="I77" s="76">
        <v>47</v>
      </c>
      <c r="J77" s="76"/>
      <c r="K77" s="24">
        <v>2</v>
      </c>
      <c r="L77" s="77">
        <f>I77/G77*100</f>
        <v>95.918367346938766</v>
      </c>
      <c r="M77" s="77"/>
      <c r="N77" s="27"/>
      <c r="O77" s="27"/>
      <c r="P77" s="27"/>
      <c r="Q77" s="27"/>
      <c r="R77" s="27"/>
      <c r="S77" s="27"/>
      <c r="T77" s="27"/>
      <c r="U77" s="27"/>
      <c r="AB77" s="27"/>
      <c r="AC77" s="27"/>
      <c r="AD77" s="27"/>
      <c r="AE77" s="27"/>
    </row>
    <row r="78" spans="1:35" ht="15.75" x14ac:dyDescent="0.25">
      <c r="A78" s="27"/>
      <c r="B78" s="35" t="s">
        <v>123</v>
      </c>
      <c r="C78" s="31" t="s">
        <v>124</v>
      </c>
      <c r="D78" s="75" t="s">
        <v>146</v>
      </c>
      <c r="E78" s="75"/>
      <c r="F78" s="75"/>
      <c r="G78" s="76">
        <v>49</v>
      </c>
      <c r="H78" s="76"/>
      <c r="I78" s="76">
        <v>49</v>
      </c>
      <c r="J78" s="76"/>
      <c r="K78" s="24">
        <v>0</v>
      </c>
      <c r="L78" s="77">
        <f t="shared" ref="L78:L84" si="11">I78/G78*100</f>
        <v>100</v>
      </c>
      <c r="M78" s="77"/>
      <c r="N78" s="27"/>
      <c r="O78" s="27"/>
      <c r="P78" s="27"/>
      <c r="Q78" s="27"/>
      <c r="R78" s="27"/>
      <c r="S78" s="27"/>
      <c r="T78" s="27"/>
      <c r="U78" s="27"/>
      <c r="AB78" s="27"/>
      <c r="AC78" s="27"/>
      <c r="AD78" s="27"/>
      <c r="AE78" s="27"/>
    </row>
    <row r="79" spans="1:35" ht="15.75" x14ac:dyDescent="0.25">
      <c r="A79" s="27"/>
      <c r="B79" s="35" t="s">
        <v>125</v>
      </c>
      <c r="C79" s="31" t="s">
        <v>142</v>
      </c>
      <c r="D79" s="75" t="s">
        <v>147</v>
      </c>
      <c r="E79" s="75"/>
      <c r="F79" s="75"/>
      <c r="G79" s="76">
        <v>49</v>
      </c>
      <c r="H79" s="76"/>
      <c r="I79" s="76">
        <v>46</v>
      </c>
      <c r="J79" s="76"/>
      <c r="K79" s="24">
        <v>3</v>
      </c>
      <c r="L79" s="77">
        <f t="shared" si="11"/>
        <v>93.877551020408163</v>
      </c>
      <c r="M79" s="7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1:35" ht="15.75" x14ac:dyDescent="0.25">
      <c r="A80" s="27"/>
      <c r="B80" s="35" t="s">
        <v>127</v>
      </c>
      <c r="C80" s="31" t="s">
        <v>143</v>
      </c>
      <c r="D80" s="80" t="s">
        <v>148</v>
      </c>
      <c r="E80" s="81"/>
      <c r="F80" s="82"/>
      <c r="G80" s="76">
        <v>49</v>
      </c>
      <c r="H80" s="76"/>
      <c r="I80" s="76">
        <f>G80-K80</f>
        <v>29</v>
      </c>
      <c r="J80" s="76"/>
      <c r="K80" s="24">
        <v>20</v>
      </c>
      <c r="L80" s="77">
        <f>I80/G80*100</f>
        <v>59.183673469387756</v>
      </c>
      <c r="M80" s="7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ht="15.75" x14ac:dyDescent="0.25">
      <c r="A81" s="27"/>
      <c r="B81" s="35" t="s">
        <v>129</v>
      </c>
      <c r="C81" s="31" t="s">
        <v>130</v>
      </c>
      <c r="D81" s="75" t="s">
        <v>149</v>
      </c>
      <c r="E81" s="75"/>
      <c r="F81" s="75"/>
      <c r="G81" s="76">
        <v>48</v>
      </c>
      <c r="H81" s="76"/>
      <c r="I81" s="76">
        <v>43</v>
      </c>
      <c r="J81" s="76"/>
      <c r="K81" s="24">
        <v>5</v>
      </c>
      <c r="L81" s="77">
        <f t="shared" si="11"/>
        <v>89.583333333333343</v>
      </c>
      <c r="M81" s="7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ht="15.75" x14ac:dyDescent="0.25">
      <c r="A82" s="27"/>
      <c r="B82" s="35" t="s">
        <v>131</v>
      </c>
      <c r="C82" s="31" t="s">
        <v>132</v>
      </c>
      <c r="D82" s="75" t="s">
        <v>150</v>
      </c>
      <c r="E82" s="75"/>
      <c r="F82" s="75"/>
      <c r="G82" s="76">
        <v>48</v>
      </c>
      <c r="H82" s="76"/>
      <c r="I82" s="76">
        <v>48</v>
      </c>
      <c r="J82" s="76"/>
      <c r="K82" s="24">
        <v>0</v>
      </c>
      <c r="L82" s="77">
        <f t="shared" si="11"/>
        <v>100</v>
      </c>
      <c r="M82" s="7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ht="15.75" x14ac:dyDescent="0.25">
      <c r="A83" s="27"/>
      <c r="B83" s="34" t="s">
        <v>133</v>
      </c>
      <c r="C83" s="32" t="s">
        <v>144</v>
      </c>
      <c r="D83" s="78" t="s">
        <v>151</v>
      </c>
      <c r="E83" s="78"/>
      <c r="F83" s="78"/>
      <c r="G83" s="60">
        <v>49</v>
      </c>
      <c r="H83" s="60"/>
      <c r="I83" s="60">
        <v>49</v>
      </c>
      <c r="J83" s="60"/>
      <c r="K83" s="34">
        <v>0</v>
      </c>
      <c r="L83" s="79">
        <f t="shared" si="11"/>
        <v>100</v>
      </c>
      <c r="M83" s="79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ht="15.75" x14ac:dyDescent="0.25">
      <c r="A84" s="27"/>
      <c r="B84" s="35" t="s">
        <v>135</v>
      </c>
      <c r="C84" s="32" t="s">
        <v>136</v>
      </c>
      <c r="D84" s="75" t="s">
        <v>152</v>
      </c>
      <c r="E84" s="75"/>
      <c r="F84" s="75"/>
      <c r="G84" s="76">
        <v>49</v>
      </c>
      <c r="H84" s="76"/>
      <c r="I84" s="76">
        <v>49</v>
      </c>
      <c r="J84" s="76"/>
      <c r="K84" s="24">
        <v>0</v>
      </c>
      <c r="L84" s="77">
        <f t="shared" si="11"/>
        <v>100</v>
      </c>
      <c r="M84" s="7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x14ac:dyDescent="0.25">
      <c r="A85" s="27"/>
      <c r="B85" s="27"/>
      <c r="C85" s="27"/>
      <c r="D85" s="27"/>
      <c r="E85" s="27"/>
      <c r="F85" s="27"/>
      <c r="G85" s="28"/>
      <c r="H85" s="28"/>
      <c r="I85" s="28"/>
      <c r="J85" s="28"/>
      <c r="K85" s="28"/>
      <c r="L85" s="28"/>
      <c r="M85" s="28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x14ac:dyDescent="0.25">
      <c r="A86" s="27"/>
      <c r="B86" s="27"/>
      <c r="C86" s="27"/>
      <c r="D86" s="27"/>
      <c r="E86" s="27"/>
      <c r="F86" s="27"/>
      <c r="G86" s="28"/>
      <c r="H86" s="28"/>
      <c r="I86" s="28"/>
      <c r="J86" s="28"/>
      <c r="K86" s="28"/>
      <c r="L86" s="28"/>
      <c r="M86" s="28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ht="21" x14ac:dyDescent="0.35">
      <c r="A87" s="27"/>
      <c r="B87" s="73" t="s">
        <v>164</v>
      </c>
      <c r="C87" s="73"/>
      <c r="D87" s="73"/>
      <c r="E87" s="73"/>
      <c r="F87" s="73"/>
      <c r="G87" s="73"/>
      <c r="H87" s="73"/>
      <c r="I87" s="73"/>
      <c r="J87" s="73"/>
      <c r="K87" s="28"/>
      <c r="L87" s="28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x14ac:dyDescent="0.25">
      <c r="A88" s="27"/>
      <c r="B88" s="33" t="s">
        <v>1</v>
      </c>
      <c r="C88" s="33" t="s">
        <v>3</v>
      </c>
      <c r="D88" s="74" t="s">
        <v>2</v>
      </c>
      <c r="E88" s="74"/>
      <c r="F88" s="74"/>
      <c r="G88" s="74" t="s">
        <v>117</v>
      </c>
      <c r="H88" s="74"/>
      <c r="I88" s="74" t="s">
        <v>5</v>
      </c>
      <c r="J88" s="74"/>
      <c r="K88" s="28"/>
      <c r="L88" s="28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x14ac:dyDescent="0.25">
      <c r="A89" s="27"/>
      <c r="B89" s="3">
        <v>1</v>
      </c>
      <c r="C89" s="5" t="s">
        <v>70</v>
      </c>
      <c r="D89" s="71" t="s">
        <v>69</v>
      </c>
      <c r="E89" s="71"/>
      <c r="F89" s="71"/>
      <c r="G89" s="71">
        <v>613</v>
      </c>
      <c r="H89" s="71"/>
      <c r="I89" s="72">
        <v>76.625</v>
      </c>
      <c r="J89" s="72"/>
      <c r="K89" s="28"/>
      <c r="L89" s="28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x14ac:dyDescent="0.25">
      <c r="A90" s="27"/>
      <c r="B90" s="3">
        <v>2</v>
      </c>
      <c r="C90" s="5" t="s">
        <v>48</v>
      </c>
      <c r="D90" s="71" t="s">
        <v>47</v>
      </c>
      <c r="E90" s="71"/>
      <c r="F90" s="71"/>
      <c r="G90" s="71">
        <v>592</v>
      </c>
      <c r="H90" s="71"/>
      <c r="I90" s="71">
        <v>74</v>
      </c>
      <c r="J90" s="71"/>
      <c r="K90" s="28"/>
      <c r="L90" s="28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</sheetData>
  <mergeCells count="161">
    <mergeCell ref="D70:F70"/>
    <mergeCell ref="G70:H70"/>
    <mergeCell ref="I70:J70"/>
    <mergeCell ref="D71:F71"/>
    <mergeCell ref="G71:H71"/>
    <mergeCell ref="I71:J71"/>
    <mergeCell ref="D72:F72"/>
    <mergeCell ref="G72:H72"/>
    <mergeCell ref="I72:J72"/>
    <mergeCell ref="L60:M60"/>
    <mergeCell ref="D61:F61"/>
    <mergeCell ref="G61:H61"/>
    <mergeCell ref="I61:J61"/>
    <mergeCell ref="L61:M61"/>
    <mergeCell ref="D62:F62"/>
    <mergeCell ref="G62:H62"/>
    <mergeCell ref="I62:J62"/>
    <mergeCell ref="L62:M62"/>
    <mergeCell ref="A1:AA1"/>
    <mergeCell ref="A2:AA2"/>
    <mergeCell ref="A3:A5"/>
    <mergeCell ref="B3:B5"/>
    <mergeCell ref="C3:C5"/>
    <mergeCell ref="D3:F3"/>
    <mergeCell ref="G3:I3"/>
    <mergeCell ref="J3:L3"/>
    <mergeCell ref="M3:O3"/>
    <mergeCell ref="P3:R3"/>
    <mergeCell ref="A55:C55"/>
    <mergeCell ref="B75:M75"/>
    <mergeCell ref="D76:F76"/>
    <mergeCell ref="G76:H76"/>
    <mergeCell ref="I76:J76"/>
    <mergeCell ref="L76:M76"/>
    <mergeCell ref="AE3:AE5"/>
    <mergeCell ref="D4:F4"/>
    <mergeCell ref="G4:I4"/>
    <mergeCell ref="J4:L4"/>
    <mergeCell ref="M4:O4"/>
    <mergeCell ref="P4:R4"/>
    <mergeCell ref="S4:U4"/>
    <mergeCell ref="V4:X4"/>
    <mergeCell ref="Y4:AA4"/>
    <mergeCell ref="S3:U3"/>
    <mergeCell ref="V3:X3"/>
    <mergeCell ref="Y3:AA3"/>
    <mergeCell ref="AB3:AB5"/>
    <mergeCell ref="AC3:AC5"/>
    <mergeCell ref="AD3:AD5"/>
    <mergeCell ref="B58:M58"/>
    <mergeCell ref="D59:F59"/>
    <mergeCell ref="G59:H59"/>
    <mergeCell ref="D80:F80"/>
    <mergeCell ref="G80:H80"/>
    <mergeCell ref="I80:J80"/>
    <mergeCell ref="L80:M80"/>
    <mergeCell ref="T63:U64"/>
    <mergeCell ref="P58:Z59"/>
    <mergeCell ref="D77:F77"/>
    <mergeCell ref="G77:H77"/>
    <mergeCell ref="I77:J77"/>
    <mergeCell ref="L77:M77"/>
    <mergeCell ref="D78:F78"/>
    <mergeCell ref="G78:H78"/>
    <mergeCell ref="I78:J78"/>
    <mergeCell ref="L78:M78"/>
    <mergeCell ref="P60:Z61"/>
    <mergeCell ref="D79:F79"/>
    <mergeCell ref="G79:H79"/>
    <mergeCell ref="I79:J79"/>
    <mergeCell ref="L79:M79"/>
    <mergeCell ref="I59:J59"/>
    <mergeCell ref="L59:M59"/>
    <mergeCell ref="D60:F60"/>
    <mergeCell ref="G60:H60"/>
    <mergeCell ref="I60:J60"/>
    <mergeCell ref="V63:W64"/>
    <mergeCell ref="D82:F82"/>
    <mergeCell ref="G82:H82"/>
    <mergeCell ref="I82:J82"/>
    <mergeCell ref="L82:M82"/>
    <mergeCell ref="D81:F81"/>
    <mergeCell ref="G81:H81"/>
    <mergeCell ref="I81:J81"/>
    <mergeCell ref="L81:M81"/>
    <mergeCell ref="P63:Q64"/>
    <mergeCell ref="R63:S64"/>
    <mergeCell ref="D63:F63"/>
    <mergeCell ref="G63:H63"/>
    <mergeCell ref="I63:J63"/>
    <mergeCell ref="L63:M63"/>
    <mergeCell ref="D64:F64"/>
    <mergeCell ref="G64:H64"/>
    <mergeCell ref="I64:J64"/>
    <mergeCell ref="L64:M64"/>
    <mergeCell ref="D65:F65"/>
    <mergeCell ref="G65:H65"/>
    <mergeCell ref="I65:J65"/>
    <mergeCell ref="L65:M65"/>
    <mergeCell ref="D66:F66"/>
    <mergeCell ref="B87:J87"/>
    <mergeCell ref="D88:F88"/>
    <mergeCell ref="G88:H88"/>
    <mergeCell ref="I88:J88"/>
    <mergeCell ref="T65:U66"/>
    <mergeCell ref="V65:W66"/>
    <mergeCell ref="D84:F84"/>
    <mergeCell ref="G84:H84"/>
    <mergeCell ref="I84:J84"/>
    <mergeCell ref="L84:M84"/>
    <mergeCell ref="D83:F83"/>
    <mergeCell ref="G83:H83"/>
    <mergeCell ref="I83:J83"/>
    <mergeCell ref="L83:M83"/>
    <mergeCell ref="P65:Q66"/>
    <mergeCell ref="R65:S66"/>
    <mergeCell ref="G66:H66"/>
    <mergeCell ref="I66:J66"/>
    <mergeCell ref="L66:M66"/>
    <mergeCell ref="D67:F67"/>
    <mergeCell ref="G67:H67"/>
    <mergeCell ref="I67:J67"/>
    <mergeCell ref="L67:M67"/>
    <mergeCell ref="B69:J69"/>
    <mergeCell ref="D89:F89"/>
    <mergeCell ref="G89:H89"/>
    <mergeCell ref="I89:J89"/>
    <mergeCell ref="P71:Q71"/>
    <mergeCell ref="R71:S71"/>
    <mergeCell ref="T71:U71"/>
    <mergeCell ref="D90:F90"/>
    <mergeCell ref="G90:H90"/>
    <mergeCell ref="I90:J90"/>
    <mergeCell ref="AB65:AC66"/>
    <mergeCell ref="AD65:AE66"/>
    <mergeCell ref="AF65:AG66"/>
    <mergeCell ref="AH65:AI66"/>
    <mergeCell ref="AB69:AG69"/>
    <mergeCell ref="AF3:AF5"/>
    <mergeCell ref="AB58:AL59"/>
    <mergeCell ref="AB60:AL61"/>
    <mergeCell ref="AB63:AC64"/>
    <mergeCell ref="AD63:AE64"/>
    <mergeCell ref="AF63:AG64"/>
    <mergeCell ref="AH63:AI64"/>
    <mergeCell ref="P70:Q70"/>
    <mergeCell ref="P69:U69"/>
    <mergeCell ref="AB72:AC72"/>
    <mergeCell ref="AD72:AE72"/>
    <mergeCell ref="AF72:AG72"/>
    <mergeCell ref="T70:U70"/>
    <mergeCell ref="R70:S70"/>
    <mergeCell ref="AB70:AC70"/>
    <mergeCell ref="AD70:AE70"/>
    <mergeCell ref="AF70:AG70"/>
    <mergeCell ref="AB71:AC71"/>
    <mergeCell ref="AD71:AE71"/>
    <mergeCell ref="AF71:AG71"/>
    <mergeCell ref="P72:Q72"/>
    <mergeCell ref="R72:S72"/>
    <mergeCell ref="T72:U72"/>
  </mergeCells>
  <conditionalFormatting sqref="AE6 AE8:AE54">
    <cfRule type="containsText" dxfId="28" priority="33" operator="containsText" text="P">
      <formula>NOT(ISERROR(SEARCH("P",AE6)))</formula>
    </cfRule>
  </conditionalFormatting>
  <conditionalFormatting sqref="F6:F54">
    <cfRule type="cellIs" dxfId="27" priority="31" operator="lessThan">
      <formula>39</formula>
    </cfRule>
  </conditionalFormatting>
  <conditionalFormatting sqref="I6:I54">
    <cfRule type="cellIs" dxfId="26" priority="30" operator="lessThan">
      <formula>39</formula>
    </cfRule>
  </conditionalFormatting>
  <conditionalFormatting sqref="L6:L18">
    <cfRule type="cellIs" dxfId="25" priority="29" operator="lessThan">
      <formula>39</formula>
    </cfRule>
  </conditionalFormatting>
  <conditionalFormatting sqref="E6:E18">
    <cfRule type="cellIs" dxfId="24" priority="28" operator="lessThan">
      <formula>27</formula>
    </cfRule>
  </conditionalFormatting>
  <conditionalFormatting sqref="H6:H18">
    <cfRule type="cellIs" dxfId="23" priority="27" operator="lessThan">
      <formula>27</formula>
    </cfRule>
  </conditionalFormatting>
  <conditionalFormatting sqref="K6:K18">
    <cfRule type="cellIs" dxfId="22" priority="26" operator="lessThan">
      <formula>27</formula>
    </cfRule>
  </conditionalFormatting>
  <conditionalFormatting sqref="N6:N18">
    <cfRule type="cellIs" dxfId="21" priority="25" operator="lessThan">
      <formula>27</formula>
    </cfRule>
  </conditionalFormatting>
  <conditionalFormatting sqref="O6:O54">
    <cfRule type="cellIs" dxfId="20" priority="24" operator="lessThan">
      <formula>39</formula>
    </cfRule>
  </conditionalFormatting>
  <conditionalFormatting sqref="Q6:Q18">
    <cfRule type="cellIs" dxfId="19" priority="23" operator="lessThan">
      <formula>27</formula>
    </cfRule>
  </conditionalFormatting>
  <conditionalFormatting sqref="R6:R18">
    <cfRule type="cellIs" dxfId="18" priority="22" operator="lessThan">
      <formula>39</formula>
    </cfRule>
  </conditionalFormatting>
  <conditionalFormatting sqref="T6:T13 T15:T18">
    <cfRule type="cellIs" dxfId="17" priority="21" operator="lessThan">
      <formula>27</formula>
    </cfRule>
  </conditionalFormatting>
  <conditionalFormatting sqref="U6:U13 U15:U18">
    <cfRule type="cellIs" dxfId="16" priority="20" operator="lessThan">
      <formula>39</formula>
    </cfRule>
  </conditionalFormatting>
  <conditionalFormatting sqref="Z6:Z18">
    <cfRule type="cellIs" dxfId="15" priority="19" operator="lessThan">
      <formula>32</formula>
    </cfRule>
  </conditionalFormatting>
  <conditionalFormatting sqref="T14">
    <cfRule type="cellIs" dxfId="14" priority="18" operator="lessThan">
      <formula>27</formula>
    </cfRule>
  </conditionalFormatting>
  <conditionalFormatting sqref="U14">
    <cfRule type="cellIs" dxfId="13" priority="17" operator="lessThan">
      <formula>39</formula>
    </cfRule>
  </conditionalFormatting>
  <conditionalFormatting sqref="L19:L54">
    <cfRule type="cellIs" dxfId="12" priority="14" operator="lessThan">
      <formula>39</formula>
    </cfRule>
  </conditionalFormatting>
  <conditionalFormatting sqref="E19:E54">
    <cfRule type="cellIs" dxfId="11" priority="13" operator="lessThan">
      <formula>27</formula>
    </cfRule>
  </conditionalFormatting>
  <conditionalFormatting sqref="H19:H54">
    <cfRule type="cellIs" dxfId="10" priority="12" operator="lessThan">
      <formula>27</formula>
    </cfRule>
  </conditionalFormatting>
  <conditionalFormatting sqref="K19:K54">
    <cfRule type="cellIs" dxfId="9" priority="11" operator="lessThan">
      <formula>27</formula>
    </cfRule>
  </conditionalFormatting>
  <conditionalFormatting sqref="N19:N54">
    <cfRule type="cellIs" dxfId="8" priority="10" operator="lessThan">
      <formula>27</formula>
    </cfRule>
  </conditionalFormatting>
  <conditionalFormatting sqref="Q19:Q54">
    <cfRule type="cellIs" dxfId="7" priority="8" operator="lessThan">
      <formula>27</formula>
    </cfRule>
  </conditionalFormatting>
  <conditionalFormatting sqref="R19:R54">
    <cfRule type="cellIs" dxfId="6" priority="7" operator="lessThan">
      <formula>39</formula>
    </cfRule>
  </conditionalFormatting>
  <conditionalFormatting sqref="T19:T40 T42:T54">
    <cfRule type="cellIs" dxfId="5" priority="6" operator="lessThan">
      <formula>27</formula>
    </cfRule>
  </conditionalFormatting>
  <conditionalFormatting sqref="U19:U54">
    <cfRule type="cellIs" dxfId="4" priority="5" operator="lessThan">
      <formula>39</formula>
    </cfRule>
  </conditionalFormatting>
  <conditionalFormatting sqref="Z19:Z54">
    <cfRule type="cellIs" dxfId="3" priority="4" operator="lessThan">
      <formula>32</formula>
    </cfRule>
  </conditionalFormatting>
  <conditionalFormatting sqref="T41">
    <cfRule type="cellIs" dxfId="2" priority="3" operator="lessThan">
      <formula>27</formula>
    </cfRule>
  </conditionalFormatting>
  <conditionalFormatting sqref="AE7">
    <cfRule type="containsText" dxfId="1" priority="2" operator="containsText" text="P">
      <formula>NOT(ISERROR(SEARCH("P",AE7)))</formula>
    </cfRule>
  </conditionalFormatting>
  <conditionalFormatting sqref="AC1:AC57 AC62 AC67:AC68 AC73:AC1048576">
    <cfRule type="cellIs" dxfId="0" priority="1" operator="between">
      <formula>50</formula>
      <formula>60</formula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ht="16.5" thickBot="1" x14ac:dyDescent="0.3">
      <c r="A1" s="49" t="s">
        <v>127</v>
      </c>
    </row>
    <row r="2" spans="1:1" ht="16.5" thickBot="1" x14ac:dyDescent="0.3">
      <c r="A2" s="48">
        <v>28</v>
      </c>
    </row>
    <row r="3" spans="1:1" ht="16.5" thickBot="1" x14ac:dyDescent="0.3">
      <c r="A3" s="48">
        <v>17</v>
      </c>
    </row>
    <row r="4" spans="1:1" ht="16.5" thickBot="1" x14ac:dyDescent="0.3">
      <c r="A4" s="48">
        <v>14</v>
      </c>
    </row>
    <row r="5" spans="1:1" ht="16.5" thickBot="1" x14ac:dyDescent="0.3">
      <c r="A5" s="48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2019-10-12T05:32:56Z</dcterms:modified>
</cp:coreProperties>
</file>